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ács Ferenc\Desktop\"/>
    </mc:Choice>
  </mc:AlternateContent>
  <xr:revisionPtr revIDLastSave="0" documentId="13_ncr:1_{958A8F47-DD08-4C2D-BB75-32FA9D47FBDF}" xr6:coauthVersionLast="46" xr6:coauthVersionMax="46" xr10:uidLastSave="{00000000-0000-0000-0000-000000000000}"/>
  <bookViews>
    <workbookView xWindow="-120" yWindow="-120" windowWidth="20730" windowHeight="11160" tabRatio="915" firstSheet="3" activeTab="7" xr2:uid="{208A8A51-38FE-4337-934C-761206FA2854}"/>
  </bookViews>
  <sheets>
    <sheet name="CESA® Téli Liga (Összetett)" sheetId="1" r:id="rId1"/>
    <sheet name="CESA® Téli Liga 1. forduló" sheetId="2" r:id="rId2"/>
    <sheet name="CESA® Téli Liga 2. forduló &quot;A&quot;" sheetId="3" r:id="rId3"/>
    <sheet name="CESA® Téli Liga 2. forduló &quot;B&quot;" sheetId="4" r:id="rId4"/>
    <sheet name="CESA® Téli Liga 3. forduló &quot;A&quot;" sheetId="5" r:id="rId5"/>
    <sheet name="CESA® Téli Liga 3. forduló &quot;B&quot;" sheetId="6" r:id="rId6"/>
    <sheet name="CESA® Téli Liga 4. forduló &quot;A&quot;" sheetId="7" r:id="rId7"/>
    <sheet name="CESA® Téli Liga 4. forduló &quot;B&quot;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8" l="1"/>
  <c r="AC19" i="8"/>
  <c r="AC20" i="8"/>
  <c r="AC21" i="8"/>
  <c r="AC22" i="8"/>
  <c r="AC23" i="8"/>
  <c r="AC24" i="8"/>
  <c r="AC25" i="8"/>
  <c r="AC26" i="8"/>
  <c r="AC27" i="8"/>
  <c r="AC18" i="8"/>
  <c r="X28" i="8"/>
  <c r="X27" i="8"/>
  <c r="X26" i="8"/>
  <c r="X25" i="8"/>
  <c r="X24" i="8"/>
  <c r="X23" i="8"/>
  <c r="X22" i="8"/>
  <c r="X21" i="8"/>
  <c r="X20" i="8"/>
  <c r="X19" i="8"/>
  <c r="X18" i="8"/>
  <c r="S28" i="8"/>
  <c r="S27" i="8"/>
  <c r="S26" i="8"/>
  <c r="S25" i="8"/>
  <c r="S24" i="8"/>
  <c r="S23" i="8"/>
  <c r="S22" i="8"/>
  <c r="S21" i="8"/>
  <c r="S20" i="8"/>
  <c r="S19" i="8"/>
  <c r="S18" i="8"/>
  <c r="N28" i="8"/>
  <c r="N27" i="8"/>
  <c r="N26" i="8"/>
  <c r="N25" i="8"/>
  <c r="N24" i="8"/>
  <c r="N23" i="8"/>
  <c r="N22" i="8"/>
  <c r="N21" i="8"/>
  <c r="N20" i="8"/>
  <c r="N19" i="8"/>
  <c r="N18" i="8"/>
  <c r="AC28" i="7"/>
  <c r="AC19" i="7"/>
  <c r="AC20" i="7"/>
  <c r="AC21" i="7"/>
  <c r="AC22" i="7"/>
  <c r="AC23" i="7"/>
  <c r="AC24" i="7"/>
  <c r="AC25" i="7"/>
  <c r="AC26" i="7"/>
  <c r="AC27" i="7"/>
  <c r="AC18" i="7"/>
  <c r="R5" i="1"/>
  <c r="R6" i="1"/>
  <c r="R18" i="1"/>
  <c r="R17" i="1"/>
  <c r="R16" i="1"/>
  <c r="R15" i="1"/>
  <c r="R14" i="1"/>
  <c r="R13" i="1"/>
  <c r="R12" i="1"/>
  <c r="R11" i="1"/>
  <c r="R10" i="1"/>
  <c r="R8" i="1"/>
  <c r="R7" i="1"/>
  <c r="R9" i="1"/>
  <c r="H18" i="1"/>
  <c r="H17" i="1"/>
  <c r="H16" i="1"/>
  <c r="H15" i="1"/>
  <c r="H14" i="1"/>
  <c r="H13" i="1"/>
  <c r="H12" i="1"/>
  <c r="H11" i="1"/>
  <c r="H9" i="1"/>
  <c r="H8" i="1"/>
  <c r="X28" i="7"/>
  <c r="X27" i="7"/>
  <c r="X26" i="7"/>
  <c r="X25" i="7"/>
  <c r="X24" i="7"/>
  <c r="X23" i="7"/>
  <c r="X22" i="7"/>
  <c r="X21" i="7"/>
  <c r="X20" i="7"/>
  <c r="X19" i="7"/>
  <c r="X18" i="7"/>
  <c r="S28" i="7"/>
  <c r="S27" i="7"/>
  <c r="S26" i="7"/>
  <c r="S25" i="7"/>
  <c r="S24" i="7"/>
  <c r="S23" i="7"/>
  <c r="S22" i="7"/>
  <c r="S21" i="7"/>
  <c r="S20" i="7"/>
  <c r="S19" i="7"/>
  <c r="S18" i="7"/>
  <c r="N28" i="7"/>
  <c r="N27" i="7"/>
  <c r="N26" i="7"/>
  <c r="N25" i="7"/>
  <c r="N24" i="7"/>
  <c r="N23" i="7"/>
  <c r="N22" i="7"/>
  <c r="N21" i="7"/>
  <c r="N20" i="7"/>
  <c r="N19" i="7"/>
  <c r="N18" i="7"/>
  <c r="AB14" i="6" l="1"/>
  <c r="AB13" i="6"/>
  <c r="AB12" i="6"/>
  <c r="AB11" i="6"/>
  <c r="AB10" i="6"/>
  <c r="AB9" i="6"/>
  <c r="AB8" i="6"/>
  <c r="AB7" i="6"/>
  <c r="AB6" i="6"/>
  <c r="AB5" i="6"/>
  <c r="AB4" i="6"/>
  <c r="X28" i="6"/>
  <c r="X27" i="6"/>
  <c r="X26" i="6"/>
  <c r="X25" i="6"/>
  <c r="X24" i="6"/>
  <c r="X23" i="6"/>
  <c r="X22" i="6"/>
  <c r="X21" i="6"/>
  <c r="X20" i="6"/>
  <c r="X19" i="6"/>
  <c r="X18" i="6"/>
  <c r="S27" i="6"/>
  <c r="S26" i="6"/>
  <c r="S25" i="6"/>
  <c r="S28" i="6"/>
  <c r="S24" i="6"/>
  <c r="S23" i="6"/>
  <c r="S22" i="6"/>
  <c r="S21" i="6"/>
  <c r="S20" i="6"/>
  <c r="S19" i="6"/>
  <c r="S18" i="6"/>
  <c r="N28" i="6"/>
  <c r="N27" i="6"/>
  <c r="N26" i="6"/>
  <c r="N25" i="6"/>
  <c r="N24" i="6"/>
  <c r="N23" i="6"/>
  <c r="N22" i="6"/>
  <c r="N21" i="6"/>
  <c r="N20" i="6"/>
  <c r="N19" i="6"/>
  <c r="N18" i="6"/>
  <c r="AB14" i="5"/>
  <c r="AB13" i="5"/>
  <c r="AB12" i="5"/>
  <c r="AB11" i="5"/>
  <c r="AB10" i="5"/>
  <c r="AB9" i="5"/>
  <c r="AB8" i="5"/>
  <c r="AB7" i="5"/>
  <c r="AB6" i="5"/>
  <c r="AB5" i="5"/>
  <c r="AB4" i="5"/>
  <c r="X28" i="5"/>
  <c r="X27" i="5"/>
  <c r="X26" i="5"/>
  <c r="X25" i="5"/>
  <c r="X24" i="5"/>
  <c r="X23" i="5"/>
  <c r="X22" i="5"/>
  <c r="X21" i="5"/>
  <c r="X20" i="5"/>
  <c r="X19" i="5"/>
  <c r="X18" i="5"/>
  <c r="S28" i="5"/>
  <c r="S27" i="5"/>
  <c r="S26" i="5"/>
  <c r="S25" i="5"/>
  <c r="S24" i="5"/>
  <c r="S23" i="5"/>
  <c r="S22" i="5"/>
  <c r="S21" i="5"/>
  <c r="S20" i="5"/>
  <c r="S19" i="5"/>
  <c r="S18" i="5"/>
  <c r="N28" i="5"/>
  <c r="N27" i="5"/>
  <c r="N26" i="5"/>
  <c r="N25" i="5"/>
  <c r="N24" i="5"/>
  <c r="N23" i="5"/>
  <c r="N22" i="5"/>
  <c r="N21" i="5"/>
  <c r="N20" i="5"/>
  <c r="N19" i="5"/>
  <c r="N18" i="5"/>
  <c r="H5" i="1"/>
  <c r="H6" i="1"/>
  <c r="H10" i="1"/>
  <c r="AC28" i="6" l="1"/>
  <c r="AC27" i="6"/>
  <c r="AC26" i="6"/>
  <c r="AC25" i="6"/>
  <c r="AC24" i="6"/>
  <c r="AC23" i="6"/>
  <c r="AC22" i="6"/>
  <c r="AC21" i="6"/>
  <c r="AC20" i="6"/>
  <c r="AC19" i="6"/>
  <c r="AC18" i="6"/>
  <c r="AC28" i="5"/>
  <c r="AC27" i="5"/>
  <c r="AC26" i="5"/>
  <c r="AC25" i="5"/>
  <c r="AC24" i="5"/>
  <c r="AC23" i="5"/>
  <c r="AC22" i="5"/>
  <c r="AC21" i="5"/>
  <c r="AC20" i="5"/>
  <c r="AC19" i="5"/>
  <c r="AC18" i="5"/>
  <c r="X30" i="4"/>
  <c r="X29" i="4"/>
  <c r="X28" i="4"/>
  <c r="X27" i="4"/>
  <c r="X26" i="4"/>
  <c r="X25" i="4"/>
  <c r="X24" i="4"/>
  <c r="X23" i="4"/>
  <c r="X22" i="4"/>
  <c r="X21" i="4"/>
  <c r="X20" i="4"/>
  <c r="X19" i="4"/>
  <c r="AC20" i="4"/>
  <c r="AC21" i="4"/>
  <c r="AC22" i="4"/>
  <c r="AC23" i="4"/>
  <c r="AC24" i="4"/>
  <c r="AC25" i="4"/>
  <c r="AC26" i="4"/>
  <c r="AC27" i="4"/>
  <c r="AC28" i="4"/>
  <c r="AC29" i="4"/>
  <c r="AC30" i="4"/>
  <c r="AC19" i="4"/>
  <c r="S30" i="4"/>
  <c r="S29" i="4"/>
  <c r="S28" i="4"/>
  <c r="S27" i="4"/>
  <c r="S26" i="4"/>
  <c r="S25" i="4"/>
  <c r="S24" i="4"/>
  <c r="S23" i="4"/>
  <c r="S22" i="4"/>
  <c r="S21" i="4"/>
  <c r="S20" i="4"/>
  <c r="S19" i="4"/>
  <c r="N30" i="4"/>
  <c r="N29" i="4"/>
  <c r="N28" i="4"/>
  <c r="N27" i="4"/>
  <c r="N26" i="4"/>
  <c r="N25" i="4"/>
  <c r="N24" i="4"/>
  <c r="N23" i="4"/>
  <c r="N22" i="4"/>
  <c r="N21" i="4"/>
  <c r="N20" i="4"/>
  <c r="N19" i="4"/>
  <c r="I20" i="4"/>
  <c r="I21" i="4"/>
  <c r="I22" i="4"/>
  <c r="I23" i="4"/>
  <c r="I24" i="4"/>
  <c r="I25" i="4"/>
  <c r="I26" i="4"/>
  <c r="I27" i="4"/>
  <c r="I28" i="4"/>
  <c r="I29" i="4"/>
  <c r="I30" i="4"/>
  <c r="I19" i="4"/>
  <c r="AC26" i="3"/>
  <c r="AC25" i="3"/>
  <c r="AC24" i="3"/>
  <c r="AC23" i="3"/>
  <c r="AC22" i="3"/>
  <c r="AC21" i="3"/>
  <c r="AC20" i="3"/>
  <c r="AC18" i="3"/>
  <c r="AC17" i="3"/>
  <c r="AC19" i="3"/>
  <c r="X26" i="3"/>
  <c r="X25" i="3"/>
  <c r="X24" i="3"/>
  <c r="X23" i="3"/>
  <c r="X22" i="3"/>
  <c r="X21" i="3"/>
  <c r="X20" i="3"/>
  <c r="X19" i="3"/>
  <c r="X18" i="3"/>
  <c r="X17" i="3"/>
  <c r="S26" i="3"/>
  <c r="S25" i="3"/>
  <c r="S24" i="3"/>
  <c r="S23" i="3"/>
  <c r="S22" i="3"/>
  <c r="S21" i="3"/>
  <c r="S20" i="3"/>
  <c r="S19" i="3"/>
  <c r="S18" i="3"/>
  <c r="S17" i="3"/>
  <c r="N26" i="3"/>
  <c r="N25" i="3"/>
  <c r="N24" i="3"/>
  <c r="N23" i="3"/>
  <c r="N22" i="3"/>
  <c r="N21" i="3"/>
  <c r="N20" i="3"/>
  <c r="N19" i="3"/>
  <c r="N18" i="3"/>
  <c r="N17" i="3"/>
  <c r="AB15" i="4"/>
  <c r="AB14" i="4"/>
  <c r="AB13" i="4"/>
  <c r="AB12" i="4"/>
  <c r="AB11" i="4"/>
  <c r="AB10" i="4"/>
  <c r="AB9" i="4"/>
  <c r="AB8" i="4"/>
  <c r="AB7" i="4"/>
  <c r="AB6" i="4"/>
  <c r="AB5" i="4"/>
  <c r="AB4" i="4"/>
  <c r="AB13" i="3"/>
  <c r="AB12" i="3"/>
  <c r="AB11" i="3"/>
  <c r="AB10" i="3"/>
  <c r="AB9" i="3"/>
  <c r="AB8" i="3"/>
  <c r="AB7" i="3"/>
  <c r="AB6" i="3"/>
  <c r="AB5" i="3"/>
  <c r="AB4" i="3"/>
  <c r="N18" i="2"/>
  <c r="S18" i="2"/>
  <c r="X18" i="2"/>
  <c r="N19" i="2"/>
  <c r="S19" i="2"/>
  <c r="X19" i="2"/>
  <c r="N20" i="2"/>
  <c r="S20" i="2"/>
  <c r="X20" i="2"/>
  <c r="N21" i="2"/>
  <c r="S21" i="2"/>
  <c r="X21" i="2"/>
  <c r="N22" i="2"/>
  <c r="S22" i="2"/>
  <c r="X22" i="2"/>
  <c r="N23" i="2"/>
  <c r="S23" i="2"/>
  <c r="X23" i="2"/>
  <c r="N24" i="2"/>
  <c r="S24" i="2"/>
  <c r="X24" i="2"/>
  <c r="N25" i="2"/>
  <c r="S25" i="2"/>
  <c r="X25" i="2"/>
  <c r="N26" i="2"/>
  <c r="S26" i="2"/>
  <c r="X26" i="2"/>
  <c r="N27" i="2"/>
  <c r="S27" i="2"/>
  <c r="X27" i="2"/>
  <c r="N28" i="2"/>
  <c r="S28" i="2"/>
  <c r="X28" i="2"/>
  <c r="AC28" i="2"/>
  <c r="AC27" i="2"/>
  <c r="AC26" i="2"/>
  <c r="AC25" i="2"/>
  <c r="AC24" i="2"/>
  <c r="AC23" i="2"/>
  <c r="AC22" i="2"/>
  <c r="AC21" i="2"/>
  <c r="AC20" i="2"/>
  <c r="AC19" i="2"/>
  <c r="AC18" i="2"/>
  <c r="AB14" i="2" l="1"/>
  <c r="AB13" i="2"/>
  <c r="AB12" i="2"/>
  <c r="AB11" i="2"/>
  <c r="AB10" i="2"/>
  <c r="AB9" i="2"/>
  <c r="AB8" i="2"/>
  <c r="AB7" i="2"/>
  <c r="AB6" i="2"/>
  <c r="AB5" i="2"/>
  <c r="AB4" i="2"/>
  <c r="R4" i="1" l="1"/>
  <c r="H7" i="1"/>
  <c r="H4" i="1"/>
</calcChain>
</file>

<file path=xl/sharedStrings.xml><?xml version="1.0" encoding="utf-8"?>
<sst xmlns="http://schemas.openxmlformats.org/spreadsheetml/2006/main" count="2106" uniqueCount="157">
  <si>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</si>
  <si>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</si>
  <si>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</si>
  <si>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</si>
  <si>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</si>
  <si>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</si>
  <si>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</si>
  <si>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</si>
  <si>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</si>
  <si>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</si>
  <si>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</si>
  <si>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Tartó szám 150kg</t>
  </si>
  <si>
    <t>Lengő 300kg</t>
  </si>
  <si>
    <t>Kerékforgatás 6x</t>
  </si>
  <si>
    <t>Vegyes pakolós szám</t>
  </si>
  <si>
    <t>Sebestyén János</t>
  </si>
  <si>
    <t>Vass István</t>
  </si>
  <si>
    <t>Mounier Stephane</t>
  </si>
  <si>
    <t>Molnár Zsolt</t>
  </si>
  <si>
    <t>Juhász Péter</t>
  </si>
  <si>
    <t>Vizi György</t>
  </si>
  <si>
    <t>Jancsovics Tivadar</t>
  </si>
  <si>
    <t>Kovács Ferenc</t>
  </si>
  <si>
    <t>Kocsis Kázmér</t>
  </si>
  <si>
    <t>Franyó Róbert</t>
  </si>
  <si>
    <t>Vekas Martin</t>
  </si>
  <si>
    <t xml:space="preserve">Molnár Zsolt </t>
  </si>
  <si>
    <t xml:space="preserve">Kovács Ferenc </t>
  </si>
  <si>
    <t>16,8m</t>
  </si>
  <si>
    <t>1x (8,11)</t>
  </si>
  <si>
    <t>3x (33,90)</t>
  </si>
  <si>
    <t>1x (6,91)</t>
  </si>
  <si>
    <t>Kamionhúzás 8,5t</t>
  </si>
  <si>
    <t>1. liga</t>
  </si>
  <si>
    <t>2. liga</t>
  </si>
  <si>
    <t>3. liga</t>
  </si>
  <si>
    <t>4. liga</t>
  </si>
  <si>
    <t>Szum</t>
  </si>
  <si>
    <t>12.</t>
  </si>
  <si>
    <t>Palágyi Dávid</t>
  </si>
  <si>
    <t>Makai Renátó</t>
  </si>
  <si>
    <t>Jakab Viktor</t>
  </si>
  <si>
    <t>Boros Adrián</t>
  </si>
  <si>
    <t>Dezső Martin</t>
  </si>
  <si>
    <t>Darázs Sándor</t>
  </si>
  <si>
    <t>Major Lóránt</t>
  </si>
  <si>
    <t>Locskai József</t>
  </si>
  <si>
    <t>Név</t>
  </si>
  <si>
    <t>Idő (s)</t>
  </si>
  <si>
    <t>Pont</t>
  </si>
  <si>
    <t>Trencsányi Patrik</t>
  </si>
  <si>
    <t>Ledeczky Sándor</t>
  </si>
  <si>
    <t>X</t>
  </si>
  <si>
    <t>Ism.</t>
  </si>
  <si>
    <t>15x</t>
  </si>
  <si>
    <t>10x</t>
  </si>
  <si>
    <t>9x</t>
  </si>
  <si>
    <t>8x</t>
  </si>
  <si>
    <t xml:space="preserve">6x </t>
  </si>
  <si>
    <t>5x</t>
  </si>
  <si>
    <t>0x</t>
  </si>
  <si>
    <t>2x</t>
  </si>
  <si>
    <t>10,9 m</t>
  </si>
  <si>
    <t>136cm</t>
  </si>
  <si>
    <t>20cm</t>
  </si>
  <si>
    <t>Zsilák Szilveszter</t>
  </si>
  <si>
    <t>Zsámbok Zsolt</t>
  </si>
  <si>
    <t>11,60 m</t>
  </si>
  <si>
    <t>11,40 m</t>
  </si>
  <si>
    <t>19x</t>
  </si>
  <si>
    <t>17x</t>
  </si>
  <si>
    <t>16x</t>
  </si>
  <si>
    <t>14x</t>
  </si>
  <si>
    <t>13x</t>
  </si>
  <si>
    <t>1x</t>
  </si>
  <si>
    <t>13m</t>
  </si>
  <si>
    <t>478cm</t>
  </si>
  <si>
    <t>100cm</t>
  </si>
  <si>
    <t>3db</t>
  </si>
  <si>
    <t>1db</t>
  </si>
  <si>
    <t>Összetett</t>
  </si>
  <si>
    <t>Lengősúly 
340kg 2x8m</t>
  </si>
  <si>
    <t>Lengősúly 
300kg 2x8m</t>
  </si>
  <si>
    <t>Vegyes pakolós szám 
Szikla 90kg, Malomkő 105kg, 
Kerék 98kg, Kuka 120kg</t>
  </si>
  <si>
    <t>Vegyes pakolós szám 
Szikla 107kg, Malomkő 105kg, 
Kerék 98kg, Kuka 120kg</t>
  </si>
  <si>
    <t>Kerékforgatás 
~300kg 4x</t>
  </si>
  <si>
    <t>Kerékforgatás 
~300kg 6x</t>
  </si>
  <si>
    <t>Vikingnyomás 
~160kg</t>
  </si>
  <si>
    <t>Vikingnyomás 
~130kg</t>
  </si>
  <si>
    <t>Kamionhúzás 
9,5t 18m</t>
  </si>
  <si>
    <t>CESA® Téli Liga Összetett állása</t>
  </si>
  <si>
    <t>Losonczi Imre</t>
  </si>
  <si>
    <t>Gadó András</t>
  </si>
  <si>
    <t>Keretnyomás
125 kg 60 mp</t>
  </si>
  <si>
    <t>Keretnyomás
105 kg 60 mp</t>
  </si>
  <si>
    <t>Lengősúly &amp; Koffer
300kg &amp; 2x105kg 2x10m</t>
  </si>
  <si>
    <t>Végeredmény</t>
  </si>
  <si>
    <t>1. versenyszám után az állás</t>
  </si>
  <si>
    <t>2. versenyszám után az állás</t>
  </si>
  <si>
    <t>3. versenyszám után az állás</t>
  </si>
  <si>
    <t>4. versenyszám után az állás</t>
  </si>
  <si>
    <t>5. versenyszám után az állás (Végeredmény)</t>
  </si>
  <si>
    <t>Részeredmények --&gt;</t>
  </si>
  <si>
    <t>CESA® Téli Liga 2. Forduló / 2021.02.06 - Polgárdi - Vertikál Zrt. /</t>
  </si>
  <si>
    <t>CESA® Téli Liga 1. Forduló / 2020.12.05 - Sóskút - Kobex Pannónia Kft. /</t>
  </si>
  <si>
    <t>CESA® Téli Liga 3. Forduló / 2021.02.27 - Székesfehérvár - Orinoco Kft. /</t>
  </si>
  <si>
    <t>Szegi Attila</t>
  </si>
  <si>
    <t>Boros Szabolcs</t>
  </si>
  <si>
    <r>
      <rPr>
        <b/>
        <i/>
        <sz val="20"/>
        <color theme="1"/>
        <rFont val="Calibri"/>
        <family val="2"/>
        <charset val="238"/>
        <scheme val="minor"/>
      </rPr>
      <t>CESA®</t>
    </r>
    <r>
      <rPr>
        <b/>
        <sz val="20"/>
        <color theme="1"/>
        <rFont val="Calibri"/>
        <family val="2"/>
        <charset val="238"/>
        <scheme val="minor"/>
      </rPr>
      <t xml:space="preserve"> </t>
    </r>
    <r>
      <rPr>
        <b/>
        <i/>
        <sz val="20"/>
        <color theme="1"/>
        <rFont val="Calibri"/>
        <family val="2"/>
        <charset val="238"/>
        <scheme val="minor"/>
      </rPr>
      <t>"B"</t>
    </r>
  </si>
  <si>
    <r>
      <rPr>
        <b/>
        <i/>
        <sz val="20"/>
        <color theme="1"/>
        <rFont val="Calibri"/>
        <family val="2"/>
        <charset val="238"/>
        <scheme val="minor"/>
      </rPr>
      <t>CESA®</t>
    </r>
    <r>
      <rPr>
        <b/>
        <sz val="20"/>
        <color theme="1"/>
        <rFont val="Calibri"/>
        <family val="2"/>
        <charset val="238"/>
        <scheme val="minor"/>
      </rPr>
      <t xml:space="preserve"> </t>
    </r>
    <r>
      <rPr>
        <b/>
        <i/>
        <sz val="20"/>
        <color theme="1"/>
        <rFont val="Calibri"/>
        <family val="2"/>
        <charset val="238"/>
        <scheme val="minor"/>
      </rPr>
      <t>"A"</t>
    </r>
  </si>
  <si>
    <t>13.</t>
  </si>
  <si>
    <t>Kamionhúzás 
9t ~20m</t>
  </si>
  <si>
    <t>Lengősúly &amp; Koffer
340kg &amp; 2x125kg 2x10m</t>
  </si>
  <si>
    <t>11 cm</t>
  </si>
  <si>
    <t>23 cm</t>
  </si>
  <si>
    <t>Kerékforgatás 
~320kg 6 ism</t>
  </si>
  <si>
    <t>Magasbadobás 420 cm
2x hordó 13kg
2x egykezes tartály 16kg</t>
  </si>
  <si>
    <t>3x</t>
  </si>
  <si>
    <t>Magasbadobás 400 cm
2x hordó 13kg
2x egykezes tartály 16kg</t>
  </si>
  <si>
    <t>Kerékforgatás 
~320kg 4 ism</t>
  </si>
  <si>
    <t>4x</t>
  </si>
  <si>
    <t>6x</t>
  </si>
  <si>
    <t>912cm</t>
  </si>
  <si>
    <t>2x (inj)</t>
  </si>
  <si>
    <t>0x (inj)</t>
  </si>
  <si>
    <t>CESA® Téli Liga 4. Forduló / 2021.03.13 - Cegléd - Aquarell Hotel /</t>
  </si>
  <si>
    <t>Borovszky Norbert</t>
  </si>
  <si>
    <t>Petes-Varga Dániel</t>
  </si>
  <si>
    <t>Kamionhúzás hámmal</t>
  </si>
  <si>
    <t>Kacsajárás &amp; Hordópakolás
150kg kacsa 5m
130kg hordó át a lengőn</t>
  </si>
  <si>
    <t>14.</t>
  </si>
  <si>
    <t>15.</t>
  </si>
  <si>
    <t>Dávid János</t>
  </si>
  <si>
    <t>Kamionhúzás hámmal
20m --&gt; 9t</t>
  </si>
  <si>
    <t>1x (5,99)</t>
  </si>
  <si>
    <t>Nyomósor
Óriásegykezes 65kg 1ism
Apollónyomás 108kg 1ism
Lengőnyomás 116kg 1ism</t>
  </si>
  <si>
    <t>Bárdtartás 
20kg - Max időre</t>
  </si>
  <si>
    <t>1x (13,34)</t>
  </si>
  <si>
    <t>1x (10,92)</t>
  </si>
  <si>
    <t>Kacsajárás-Lépcsőre pakolás
10m 150kg Kacsa 40cm lépcsőre
5m 200kg Kacsa 40cm lépcsőre</t>
  </si>
  <si>
    <t>Hordópakolás 
Lengőn át - 154kg - 4ism</t>
  </si>
  <si>
    <t>3x (56,47)</t>
  </si>
  <si>
    <t>3x (39,57)</t>
  </si>
  <si>
    <t>Nyomósor
Ketlebell 48kg - 1ism
Apollónyomás 94kg - 1ism
Lengőnyomás 103kg - 1ism</t>
  </si>
  <si>
    <t>2x (10,86)</t>
  </si>
  <si>
    <t>2x (16,44)</t>
  </si>
  <si>
    <t>Láncoslengő &amp; Lépcsőre pakolás
Láncoslengő - 10m 250kg
40cm Lépcsőre  150kg és 200kg</t>
  </si>
  <si>
    <t>2x (34,84)</t>
  </si>
  <si>
    <t>1x (5,15m)</t>
  </si>
  <si>
    <t>1x (3,58m)</t>
  </si>
  <si>
    <t>1x (1,65m)</t>
  </si>
  <si>
    <t>1x (5,68m)</t>
  </si>
  <si>
    <t>1x (2,40m)</t>
  </si>
  <si>
    <t>1x (5,14)</t>
  </si>
  <si>
    <t>1x (6,14)</t>
  </si>
  <si>
    <t>1x (15,29)</t>
  </si>
  <si>
    <t>1x (4,97)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</si>
</sst>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/>
    <xf numFmtId="0" fontId="0" fillId="2" borderId="4" xfId="0" applyFill="1" applyBorder="1" applyAlignment="1">
      <alignment horizontal="center" vertical="center"/>
    </xf>
    <xf numFmtId="0" fontId="0" fillId="2" borderId="0" xfId="0" applyFill="1" applyBorder="1"/>
    <xf numFmtId="0" fontId="0" fillId="0" borderId="16" xfId="0" applyBorder="1"/>
    <xf numFmtId="0" fontId="0" fillId="0" borderId="0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4" xfId="0" applyBorder="1"/>
    <xf numFmtId="0" fontId="2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0" xfId="0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/>
    <xf numFmtId="0" fontId="4" fillId="3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0" fillId="6" borderId="31" xfId="0" applyFill="1" applyBorder="1"/>
    <xf numFmtId="0" fontId="0" fillId="6" borderId="18" xfId="0" applyFill="1" applyBorder="1"/>
    <xf numFmtId="0" fontId="0" fillId="6" borderId="32" xfId="0" applyFill="1" applyBorder="1"/>
    <xf numFmtId="0" fontId="0" fillId="6" borderId="29" xfId="0" applyFill="1" applyBorder="1"/>
    <xf numFmtId="0" fontId="0" fillId="6" borderId="30" xfId="0" applyFill="1" applyBorder="1"/>
    <xf numFmtId="1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20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2" borderId="17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3" xfId="0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2" fillId="3" borderId="3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31" xfId="0" applyBorder="1"/>
    <xf numFmtId="0" fontId="0" fillId="0" borderId="38" xfId="0" applyBorder="1"/>
    <xf numFmtId="0" fontId="0" fillId="0" borderId="23" xfId="0" applyBorder="1" applyAlignment="1"/>
    <xf numFmtId="0" fontId="0" fillId="0" borderId="24" xfId="0" applyBorder="1" applyAlignment="1"/>
  </cellXfs>
  <cellStyles count="1">
    <cellStyle name="Normál" xfId="0" builtinId="0"/>
  </cellStyles>
  <dxfs count="8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5498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 sz="1600" i="1"/>
              <a:t>CESA® "A" Összetett állás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'CESA® Téli Liga (Összetett)'!$D$3</c:f>
              <c:strCache>
                <c:ptCount val="1"/>
                <c:pt idx="0">
                  <c:v>1. liga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'CESA® Téli Liga (Összetett)'!$C$4:$C$18</c:f>
              <c:strCache>
                <c:ptCount val="15"/>
                <c:pt idx="0">
                  <c:v>Juhász Péter</c:v>
                </c:pt>
                <c:pt idx="1">
                  <c:v>Molnár Zsolt</c:v>
                </c:pt>
                <c:pt idx="2">
                  <c:v>Sebestyén János</c:v>
                </c:pt>
                <c:pt idx="3">
                  <c:v>Kovács Ferenc</c:v>
                </c:pt>
                <c:pt idx="4">
                  <c:v>Boros Adrián</c:v>
                </c:pt>
                <c:pt idx="5">
                  <c:v>Dezső Martin</c:v>
                </c:pt>
                <c:pt idx="6">
                  <c:v>Trencsányi Patrik</c:v>
                </c:pt>
                <c:pt idx="7">
                  <c:v>Boros Szabolcs</c:v>
                </c:pt>
                <c:pt idx="8">
                  <c:v>Szegi Attila</c:v>
                </c:pt>
                <c:pt idx="9">
                  <c:v>Losonczi Imre</c:v>
                </c:pt>
                <c:pt idx="10">
                  <c:v>Ledeczky Sándor</c:v>
                </c:pt>
                <c:pt idx="11">
                  <c:v>Borovszky Norbert</c:v>
                </c:pt>
                <c:pt idx="12">
                  <c:v>Makai Renátó</c:v>
                </c:pt>
                <c:pt idx="13">
                  <c:v>Gadó András</c:v>
                </c:pt>
                <c:pt idx="14">
                  <c:v>Jakab Viktor</c:v>
                </c:pt>
              </c:strCache>
            </c:strRef>
          </c:cat>
          <c:val>
            <c:numRef>
              <c:f>'CESA® Téli Liga (Összetett)'!$D$4:$D$18</c:f>
              <c:numCache>
                <c:formatCode>General</c:formatCode>
                <c:ptCount val="15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5-47DD-8B1B-BF757546446C}"/>
            </c:ext>
          </c:extLst>
        </c:ser>
        <c:ser>
          <c:idx val="1"/>
          <c:order val="1"/>
          <c:tx>
            <c:strRef>
              <c:f>'CESA® Téli Liga (Összetett)'!$E$3</c:f>
              <c:strCache>
                <c:ptCount val="1"/>
                <c:pt idx="0">
                  <c:v>2. liga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'CESA® Téli Liga (Összetett)'!$C$4:$C$18</c:f>
              <c:strCache>
                <c:ptCount val="15"/>
                <c:pt idx="0">
                  <c:v>Juhász Péter</c:v>
                </c:pt>
                <c:pt idx="1">
                  <c:v>Molnár Zsolt</c:v>
                </c:pt>
                <c:pt idx="2">
                  <c:v>Sebestyén János</c:v>
                </c:pt>
                <c:pt idx="3">
                  <c:v>Kovács Ferenc</c:v>
                </c:pt>
                <c:pt idx="4">
                  <c:v>Boros Adrián</c:v>
                </c:pt>
                <c:pt idx="5">
                  <c:v>Dezső Martin</c:v>
                </c:pt>
                <c:pt idx="6">
                  <c:v>Trencsányi Patrik</c:v>
                </c:pt>
                <c:pt idx="7">
                  <c:v>Boros Szabolcs</c:v>
                </c:pt>
                <c:pt idx="8">
                  <c:v>Szegi Attila</c:v>
                </c:pt>
                <c:pt idx="9">
                  <c:v>Losonczi Imre</c:v>
                </c:pt>
                <c:pt idx="10">
                  <c:v>Ledeczky Sándor</c:v>
                </c:pt>
                <c:pt idx="11">
                  <c:v>Borovszky Norbert</c:v>
                </c:pt>
                <c:pt idx="12">
                  <c:v>Makai Renátó</c:v>
                </c:pt>
                <c:pt idx="13">
                  <c:v>Gadó András</c:v>
                </c:pt>
                <c:pt idx="14">
                  <c:v>Jakab Viktor</c:v>
                </c:pt>
              </c:strCache>
            </c:strRef>
          </c:cat>
          <c:val>
            <c:numRef>
              <c:f>'CESA® Téli Liga (Összetett)'!$E$4:$E$18</c:f>
              <c:numCache>
                <c:formatCode>General</c:formatCode>
                <c:ptCount val="1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5-47DD-8B1B-BF757546446C}"/>
            </c:ext>
          </c:extLst>
        </c:ser>
        <c:ser>
          <c:idx val="2"/>
          <c:order val="2"/>
          <c:tx>
            <c:strRef>
              <c:f>'CESA® Téli Liga (Összetett)'!$F$3</c:f>
              <c:strCache>
                <c:ptCount val="1"/>
                <c:pt idx="0">
                  <c:v>3. liga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'CESA® Téli Liga (Összetett)'!$C$4:$C$18</c:f>
              <c:strCache>
                <c:ptCount val="15"/>
                <c:pt idx="0">
                  <c:v>Juhász Péter</c:v>
                </c:pt>
                <c:pt idx="1">
                  <c:v>Molnár Zsolt</c:v>
                </c:pt>
                <c:pt idx="2">
                  <c:v>Sebestyén János</c:v>
                </c:pt>
                <c:pt idx="3">
                  <c:v>Kovács Ferenc</c:v>
                </c:pt>
                <c:pt idx="4">
                  <c:v>Boros Adrián</c:v>
                </c:pt>
                <c:pt idx="5">
                  <c:v>Dezső Martin</c:v>
                </c:pt>
                <c:pt idx="6">
                  <c:v>Trencsányi Patrik</c:v>
                </c:pt>
                <c:pt idx="7">
                  <c:v>Boros Szabolcs</c:v>
                </c:pt>
                <c:pt idx="8">
                  <c:v>Szegi Attila</c:v>
                </c:pt>
                <c:pt idx="9">
                  <c:v>Losonczi Imre</c:v>
                </c:pt>
                <c:pt idx="10">
                  <c:v>Ledeczky Sándor</c:v>
                </c:pt>
                <c:pt idx="11">
                  <c:v>Borovszky Norbert</c:v>
                </c:pt>
                <c:pt idx="12">
                  <c:v>Makai Renátó</c:v>
                </c:pt>
                <c:pt idx="13">
                  <c:v>Gadó András</c:v>
                </c:pt>
                <c:pt idx="14">
                  <c:v>Jakab Viktor</c:v>
                </c:pt>
              </c:strCache>
            </c:strRef>
          </c:cat>
          <c:val>
            <c:numRef>
              <c:f>'CESA® Téli Liga (Összetett)'!$F$4:$F$18</c:f>
              <c:numCache>
                <c:formatCode>General</c:formatCode>
                <c:ptCount val="15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B5-47DD-8B1B-BF757546446C}"/>
            </c:ext>
          </c:extLst>
        </c:ser>
        <c:ser>
          <c:idx val="3"/>
          <c:order val="3"/>
          <c:tx>
            <c:strRef>
              <c:f>'CESA® Téli Liga (Összetett)'!$G$3</c:f>
              <c:strCache>
                <c:ptCount val="1"/>
                <c:pt idx="0">
                  <c:v>4. liga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'CESA® Téli Liga (Összetett)'!$C$4:$C$18</c:f>
              <c:strCache>
                <c:ptCount val="15"/>
                <c:pt idx="0">
                  <c:v>Juhász Péter</c:v>
                </c:pt>
                <c:pt idx="1">
                  <c:v>Molnár Zsolt</c:v>
                </c:pt>
                <c:pt idx="2">
                  <c:v>Sebestyén János</c:v>
                </c:pt>
                <c:pt idx="3">
                  <c:v>Kovács Ferenc</c:v>
                </c:pt>
                <c:pt idx="4">
                  <c:v>Boros Adrián</c:v>
                </c:pt>
                <c:pt idx="5">
                  <c:v>Dezső Martin</c:v>
                </c:pt>
                <c:pt idx="6">
                  <c:v>Trencsányi Patrik</c:v>
                </c:pt>
                <c:pt idx="7">
                  <c:v>Boros Szabolcs</c:v>
                </c:pt>
                <c:pt idx="8">
                  <c:v>Szegi Attila</c:v>
                </c:pt>
                <c:pt idx="9">
                  <c:v>Losonczi Imre</c:v>
                </c:pt>
                <c:pt idx="10">
                  <c:v>Ledeczky Sándor</c:v>
                </c:pt>
                <c:pt idx="11">
                  <c:v>Borovszky Norbert</c:v>
                </c:pt>
                <c:pt idx="12">
                  <c:v>Makai Renátó</c:v>
                </c:pt>
                <c:pt idx="13">
                  <c:v>Gadó András</c:v>
                </c:pt>
                <c:pt idx="14">
                  <c:v>Jakab Viktor</c:v>
                </c:pt>
              </c:strCache>
            </c:strRef>
          </c:cat>
          <c:val>
            <c:numRef>
              <c:f>'CESA® Téli Liga (Összetett)'!$G$4:$G$18</c:f>
              <c:numCache>
                <c:formatCode>General</c:formatCode>
                <c:ptCount val="15"/>
                <c:pt idx="0">
                  <c:v>15</c:v>
                </c:pt>
                <c:pt idx="1">
                  <c:v>13.5</c:v>
                </c:pt>
                <c:pt idx="2">
                  <c:v>12</c:v>
                </c:pt>
                <c:pt idx="3">
                  <c:v>9</c:v>
                </c:pt>
                <c:pt idx="4">
                  <c:v>10.5</c:v>
                </c:pt>
                <c:pt idx="5">
                  <c:v>7.5</c:v>
                </c:pt>
                <c:pt idx="6">
                  <c:v>1.5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1.5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5-47DD-8B1B-BF7575464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916303"/>
        <c:axId val="667193775"/>
      </c:barChart>
      <c:lineChart>
        <c:grouping val="standard"/>
        <c:varyColors val="0"/>
        <c:ser>
          <c:idx val="4"/>
          <c:order val="4"/>
          <c:tx>
            <c:strRef>
              <c:f>'CESA® Téli Liga (Összetett)'!$H$3</c:f>
              <c:strCache>
                <c:ptCount val="1"/>
                <c:pt idx="0">
                  <c:v>Szum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7403736918018467E-2"/>
                  <c:y val="-3.106084716014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B5-47DD-8B1B-BF757546446C}"/>
                </c:ext>
              </c:extLst>
            </c:dLbl>
            <c:dLbl>
              <c:idx val="1"/>
              <c:layout>
                <c:manualLayout>
                  <c:x val="-3.2416571995616032E-2"/>
                  <c:y val="-3.106084716014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B5-47DD-8B1B-BF757546446C}"/>
                </c:ext>
              </c:extLst>
            </c:dLbl>
            <c:dLbl>
              <c:idx val="2"/>
              <c:layout>
                <c:manualLayout>
                  <c:x val="-3.2416571995616053E-2"/>
                  <c:y val="-3.106084716014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5-47DD-8B1B-BF757546446C}"/>
                </c:ext>
              </c:extLst>
            </c:dLbl>
            <c:dLbl>
              <c:idx val="3"/>
              <c:layout>
                <c:manualLayout>
                  <c:x val="-2.7429407073213591E-2"/>
                  <c:y val="-3.106084716014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B5-47DD-8B1B-BF757546446C}"/>
                </c:ext>
              </c:extLst>
            </c:dLbl>
            <c:dLbl>
              <c:idx val="4"/>
              <c:layout>
                <c:manualLayout>
                  <c:x val="-4.6301451949897654E-2"/>
                  <c:y val="-4.2708664845204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5-47DD-8B1B-BF757546446C}"/>
                </c:ext>
              </c:extLst>
            </c:dLbl>
            <c:dLbl>
              <c:idx val="5"/>
              <c:layout>
                <c:manualLayout>
                  <c:x val="-3.5778394688557279E-2"/>
                  <c:y val="-4.270866484520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B5-47DD-8B1B-BF757546446C}"/>
                </c:ext>
              </c:extLst>
            </c:dLbl>
            <c:dLbl>
              <c:idx val="6"/>
              <c:layout>
                <c:manualLayout>
                  <c:x val="-3.5458891469661774E-2"/>
                  <c:y val="-5.4356482530260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B5-47DD-8B1B-BF757546446C}"/>
                </c:ext>
              </c:extLst>
            </c:dLbl>
            <c:dLbl>
              <c:idx val="7"/>
              <c:layout>
                <c:manualLayout>
                  <c:x val="-2.7359948879484976E-2"/>
                  <c:y val="-3.494345305516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B5-47DD-8B1B-BF757546446C}"/>
                </c:ext>
              </c:extLst>
            </c:dLbl>
            <c:dLbl>
              <c:idx val="8"/>
              <c:layout>
                <c:manualLayout>
                  <c:x val="-2.7429407073213636E-2"/>
                  <c:y val="-1.9413029475093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B5-47DD-8B1B-BF757546446C}"/>
                </c:ext>
              </c:extLst>
            </c:dLbl>
            <c:dLbl>
              <c:idx val="9"/>
              <c:layout>
                <c:manualLayout>
                  <c:x val="-2.7429407073213636E-2"/>
                  <c:y val="-2.32956353701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B5-47DD-8B1B-BF757546446C}"/>
                </c:ext>
              </c:extLst>
            </c:dLbl>
            <c:dLbl>
              <c:idx val="10"/>
              <c:layout>
                <c:manualLayout>
                  <c:x val="-2.2442242150811174E-2"/>
                  <c:y val="-2.717824126513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B5-47DD-8B1B-BF757546446C}"/>
                </c:ext>
              </c:extLst>
            </c:dLbl>
            <c:dLbl>
              <c:idx val="11"/>
              <c:layout>
                <c:manualLayout>
                  <c:x val="-3.4910154456817236E-2"/>
                  <c:y val="-2.717824126513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B5-47DD-8B1B-BF757546446C}"/>
                </c:ext>
              </c:extLst>
            </c:dLbl>
            <c:dLbl>
              <c:idx val="12"/>
              <c:layout>
                <c:manualLayout>
                  <c:x val="-3.7403736918018467E-2"/>
                  <c:y val="-2.717824126513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A4-45E6-BCA5-114C0AC292C7}"/>
                </c:ext>
              </c:extLst>
            </c:dLbl>
            <c:dLbl>
              <c:idx val="13"/>
              <c:layout>
                <c:manualLayout>
                  <c:x val="-1.7455077228408618E-2"/>
                  <c:y val="-2.7178241265130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A4-45E6-BCA5-114C0AC292C7}"/>
                </c:ext>
              </c:extLst>
            </c:dLbl>
            <c:dLbl>
              <c:idx val="14"/>
              <c:layout>
                <c:manualLayout>
                  <c:x val="-3.078244648580581E-2"/>
                  <c:y val="-2.717824126513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B7-4FAA-A880-DD295ECE5A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'CESA® Téli Liga (Összetett)'!$C$4:$C$18</c:f>
              <c:strCache>
                <c:ptCount val="15"/>
                <c:pt idx="0">
                  <c:v>Juhász Péter</c:v>
                </c:pt>
                <c:pt idx="1">
                  <c:v>Molnár Zsolt</c:v>
                </c:pt>
                <c:pt idx="2">
                  <c:v>Sebestyén János</c:v>
                </c:pt>
                <c:pt idx="3">
                  <c:v>Kovács Ferenc</c:v>
                </c:pt>
                <c:pt idx="4">
                  <c:v>Boros Adrián</c:v>
                </c:pt>
                <c:pt idx="5">
                  <c:v>Dezső Martin</c:v>
                </c:pt>
                <c:pt idx="6">
                  <c:v>Trencsányi Patrik</c:v>
                </c:pt>
                <c:pt idx="7">
                  <c:v>Boros Szabolcs</c:v>
                </c:pt>
                <c:pt idx="8">
                  <c:v>Szegi Attila</c:v>
                </c:pt>
                <c:pt idx="9">
                  <c:v>Losonczi Imre</c:v>
                </c:pt>
                <c:pt idx="10">
                  <c:v>Ledeczky Sándor</c:v>
                </c:pt>
                <c:pt idx="11">
                  <c:v>Borovszky Norbert</c:v>
                </c:pt>
                <c:pt idx="12">
                  <c:v>Makai Renátó</c:v>
                </c:pt>
                <c:pt idx="13">
                  <c:v>Gadó András</c:v>
                </c:pt>
                <c:pt idx="14">
                  <c:v>Jakab Viktor</c:v>
                </c:pt>
              </c:strCache>
            </c:strRef>
          </c:cat>
          <c:val>
            <c:numRef>
              <c:f>'CESA® Téli Liga (Összetett)'!$H$4:$H$18</c:f>
              <c:numCache>
                <c:formatCode>General</c:formatCode>
                <c:ptCount val="15"/>
                <c:pt idx="0">
                  <c:v>44</c:v>
                </c:pt>
                <c:pt idx="1">
                  <c:v>40.5</c:v>
                </c:pt>
                <c:pt idx="2">
                  <c:v>37</c:v>
                </c:pt>
                <c:pt idx="3">
                  <c:v>25</c:v>
                </c:pt>
                <c:pt idx="4">
                  <c:v>17.5</c:v>
                </c:pt>
                <c:pt idx="5">
                  <c:v>12.5</c:v>
                </c:pt>
                <c:pt idx="6">
                  <c:v>10.5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  <c:pt idx="10">
                  <c:v>4.5</c:v>
                </c:pt>
                <c:pt idx="11">
                  <c:v>4.5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B5-47DD-8B1B-BF7575464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16303"/>
        <c:axId val="667193775"/>
      </c:lineChart>
      <c:catAx>
        <c:axId val="33591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7193775"/>
        <c:crosses val="autoZero"/>
        <c:auto val="1"/>
        <c:lblAlgn val="ctr"/>
        <c:lblOffset val="100"/>
        <c:noMultiLvlLbl val="0"/>
      </c:catAx>
      <c:valAx>
        <c:axId val="667193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591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 i="1"/>
              <a:t>CESA® "B" Összetett állás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'CESA® Téli Liga (Összetett)'!$N$3</c:f>
              <c:strCache>
                <c:ptCount val="1"/>
                <c:pt idx="0">
                  <c:v>1. liga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'CESA® Téli Liga (Összetett)'!$M$4:$M$18</c:f>
              <c:strCache>
                <c:ptCount val="15"/>
                <c:pt idx="0">
                  <c:v>Vass István</c:v>
                </c:pt>
                <c:pt idx="1">
                  <c:v>Mounier Stephane</c:v>
                </c:pt>
                <c:pt idx="2">
                  <c:v>Jancsovics Tivadar</c:v>
                </c:pt>
                <c:pt idx="3">
                  <c:v>Locskai József</c:v>
                </c:pt>
                <c:pt idx="4">
                  <c:v>Kocsis Kázmér</c:v>
                </c:pt>
                <c:pt idx="5">
                  <c:v>Vizi György</c:v>
                </c:pt>
                <c:pt idx="6">
                  <c:v>Zsilák Szilveszter</c:v>
                </c:pt>
                <c:pt idx="7">
                  <c:v>Vekas Martin</c:v>
                </c:pt>
                <c:pt idx="8">
                  <c:v>Franyó Róbert</c:v>
                </c:pt>
                <c:pt idx="9">
                  <c:v>Dávid János</c:v>
                </c:pt>
                <c:pt idx="10">
                  <c:v>Zsámbok Zsolt</c:v>
                </c:pt>
                <c:pt idx="11">
                  <c:v>Palágyi Dávid</c:v>
                </c:pt>
                <c:pt idx="12">
                  <c:v>Darázs Sándor</c:v>
                </c:pt>
                <c:pt idx="13">
                  <c:v>Major Lóránt</c:v>
                </c:pt>
                <c:pt idx="14">
                  <c:v>Petes-Varga Dániel</c:v>
                </c:pt>
              </c:strCache>
            </c:strRef>
          </c:cat>
          <c:val>
            <c:numRef>
              <c:f>'CESA® Téli Liga (Összetett)'!$N$4:$N$18</c:f>
              <c:numCache>
                <c:formatCode>General</c:formatCode>
                <c:ptCount val="1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5-47DD-8B1B-BF757546446C}"/>
            </c:ext>
          </c:extLst>
        </c:ser>
        <c:ser>
          <c:idx val="1"/>
          <c:order val="1"/>
          <c:tx>
            <c:strRef>
              <c:f>'CESA® Téli Liga (Összetett)'!$O$3</c:f>
              <c:strCache>
                <c:ptCount val="1"/>
                <c:pt idx="0">
                  <c:v>2. liga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'CESA® Téli Liga (Összetett)'!$M$4:$M$18</c:f>
              <c:strCache>
                <c:ptCount val="15"/>
                <c:pt idx="0">
                  <c:v>Vass István</c:v>
                </c:pt>
                <c:pt idx="1">
                  <c:v>Mounier Stephane</c:v>
                </c:pt>
                <c:pt idx="2">
                  <c:v>Jancsovics Tivadar</c:v>
                </c:pt>
                <c:pt idx="3">
                  <c:v>Locskai József</c:v>
                </c:pt>
                <c:pt idx="4">
                  <c:v>Kocsis Kázmér</c:v>
                </c:pt>
                <c:pt idx="5">
                  <c:v>Vizi György</c:v>
                </c:pt>
                <c:pt idx="6">
                  <c:v>Zsilák Szilveszter</c:v>
                </c:pt>
                <c:pt idx="7">
                  <c:v>Vekas Martin</c:v>
                </c:pt>
                <c:pt idx="8">
                  <c:v>Franyó Róbert</c:v>
                </c:pt>
                <c:pt idx="9">
                  <c:v>Dávid János</c:v>
                </c:pt>
                <c:pt idx="10">
                  <c:v>Zsámbok Zsolt</c:v>
                </c:pt>
                <c:pt idx="11">
                  <c:v>Palágyi Dávid</c:v>
                </c:pt>
                <c:pt idx="12">
                  <c:v>Darázs Sándor</c:v>
                </c:pt>
                <c:pt idx="13">
                  <c:v>Major Lóránt</c:v>
                </c:pt>
                <c:pt idx="14">
                  <c:v>Petes-Varga Dániel</c:v>
                </c:pt>
              </c:strCache>
            </c:strRef>
          </c:cat>
          <c:val>
            <c:numRef>
              <c:f>'CESA® Téli Liga (Összetett)'!$O$4:$O$18</c:f>
              <c:numCache>
                <c:formatCode>General</c:formatCode>
                <c:ptCount val="15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5-47DD-8B1B-BF757546446C}"/>
            </c:ext>
          </c:extLst>
        </c:ser>
        <c:ser>
          <c:idx val="2"/>
          <c:order val="2"/>
          <c:tx>
            <c:strRef>
              <c:f>'CESA® Téli Liga (Összetett)'!$P$3</c:f>
              <c:strCache>
                <c:ptCount val="1"/>
                <c:pt idx="0">
                  <c:v>3. liga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'CESA® Téli Liga (Összetett)'!$M$4:$M$18</c:f>
              <c:strCache>
                <c:ptCount val="15"/>
                <c:pt idx="0">
                  <c:v>Vass István</c:v>
                </c:pt>
                <c:pt idx="1">
                  <c:v>Mounier Stephane</c:v>
                </c:pt>
                <c:pt idx="2">
                  <c:v>Jancsovics Tivadar</c:v>
                </c:pt>
                <c:pt idx="3">
                  <c:v>Locskai József</c:v>
                </c:pt>
                <c:pt idx="4">
                  <c:v>Kocsis Kázmér</c:v>
                </c:pt>
                <c:pt idx="5">
                  <c:v>Vizi György</c:v>
                </c:pt>
                <c:pt idx="6">
                  <c:v>Zsilák Szilveszter</c:v>
                </c:pt>
                <c:pt idx="7">
                  <c:v>Vekas Martin</c:v>
                </c:pt>
                <c:pt idx="8">
                  <c:v>Franyó Róbert</c:v>
                </c:pt>
                <c:pt idx="9">
                  <c:v>Dávid János</c:v>
                </c:pt>
                <c:pt idx="10">
                  <c:v>Zsámbok Zsolt</c:v>
                </c:pt>
                <c:pt idx="11">
                  <c:v>Palágyi Dávid</c:v>
                </c:pt>
                <c:pt idx="12">
                  <c:v>Darázs Sándor</c:v>
                </c:pt>
                <c:pt idx="13">
                  <c:v>Major Lóránt</c:v>
                </c:pt>
                <c:pt idx="14">
                  <c:v>Petes-Varga Dániel</c:v>
                </c:pt>
              </c:strCache>
            </c:strRef>
          </c:cat>
          <c:val>
            <c:numRef>
              <c:f>'CESA® Téli Liga (Összetett)'!$P$4:$P$18</c:f>
              <c:numCache>
                <c:formatCode>General</c:formatCode>
                <c:ptCount val="15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B5-47DD-8B1B-BF757546446C}"/>
            </c:ext>
          </c:extLst>
        </c:ser>
        <c:ser>
          <c:idx val="3"/>
          <c:order val="3"/>
          <c:tx>
            <c:strRef>
              <c:f>'CESA® Téli Liga (Összetett)'!$Q$3</c:f>
              <c:strCache>
                <c:ptCount val="1"/>
                <c:pt idx="0">
                  <c:v>4. liga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'CESA® Téli Liga (Összetett)'!$M$4:$M$18</c:f>
              <c:strCache>
                <c:ptCount val="15"/>
                <c:pt idx="0">
                  <c:v>Vass István</c:v>
                </c:pt>
                <c:pt idx="1">
                  <c:v>Mounier Stephane</c:v>
                </c:pt>
                <c:pt idx="2">
                  <c:v>Jancsovics Tivadar</c:v>
                </c:pt>
                <c:pt idx="3">
                  <c:v>Locskai József</c:v>
                </c:pt>
                <c:pt idx="4">
                  <c:v>Kocsis Kázmér</c:v>
                </c:pt>
                <c:pt idx="5">
                  <c:v>Vizi György</c:v>
                </c:pt>
                <c:pt idx="6">
                  <c:v>Zsilák Szilveszter</c:v>
                </c:pt>
                <c:pt idx="7">
                  <c:v>Vekas Martin</c:v>
                </c:pt>
                <c:pt idx="8">
                  <c:v>Franyó Róbert</c:v>
                </c:pt>
                <c:pt idx="9">
                  <c:v>Dávid János</c:v>
                </c:pt>
                <c:pt idx="10">
                  <c:v>Zsámbok Zsolt</c:v>
                </c:pt>
                <c:pt idx="11">
                  <c:v>Palágyi Dávid</c:v>
                </c:pt>
                <c:pt idx="12">
                  <c:v>Darázs Sándor</c:v>
                </c:pt>
                <c:pt idx="13">
                  <c:v>Major Lóránt</c:v>
                </c:pt>
                <c:pt idx="14">
                  <c:v>Petes-Varga Dániel</c:v>
                </c:pt>
              </c:strCache>
            </c:strRef>
          </c:cat>
          <c:val>
            <c:numRef>
              <c:f>'CESA® Téli Liga (Összetett)'!$Q$4:$Q$18</c:f>
              <c:numCache>
                <c:formatCode>General</c:formatCode>
                <c:ptCount val="15"/>
                <c:pt idx="0">
                  <c:v>13.5</c:v>
                </c:pt>
                <c:pt idx="1">
                  <c:v>15</c:v>
                </c:pt>
                <c:pt idx="2">
                  <c:v>10.5</c:v>
                </c:pt>
                <c:pt idx="3">
                  <c:v>12</c:v>
                </c:pt>
                <c:pt idx="4">
                  <c:v>9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7.5</c:v>
                </c:pt>
                <c:pt idx="10">
                  <c:v>4.5</c:v>
                </c:pt>
                <c:pt idx="11">
                  <c:v>0</c:v>
                </c:pt>
                <c:pt idx="12">
                  <c:v>3</c:v>
                </c:pt>
                <c:pt idx="13">
                  <c:v>1.5</c:v>
                </c:pt>
                <c:pt idx="14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5-47DD-8B1B-BF7575464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916303"/>
        <c:axId val="667193775"/>
      </c:barChart>
      <c:lineChart>
        <c:grouping val="standard"/>
        <c:varyColors val="0"/>
        <c:ser>
          <c:idx val="4"/>
          <c:order val="4"/>
          <c:tx>
            <c:strRef>
              <c:f>'CESA® Téli Liga (Összetett)'!$R$3</c:f>
              <c:strCache>
                <c:ptCount val="1"/>
                <c:pt idx="0">
                  <c:v>Szum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4910154456817249E-2"/>
                  <c:y val="-2.6892665895078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B4-492A-BE4B-2FD7004B1C1A}"/>
                </c:ext>
              </c:extLst>
            </c:dLbl>
            <c:dLbl>
              <c:idx val="1"/>
              <c:layout>
                <c:manualLayout>
                  <c:x val="-3.2416571995616032E-2"/>
                  <c:y val="-2.6892665895078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B4-492A-BE4B-2FD7004B1C1A}"/>
                </c:ext>
              </c:extLst>
            </c:dLbl>
            <c:dLbl>
              <c:idx val="2"/>
              <c:layout>
                <c:manualLayout>
                  <c:x val="-3.4910154456817236E-2"/>
                  <c:y val="-2.6892665895078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B4-492A-BE4B-2FD7004B1C1A}"/>
                </c:ext>
              </c:extLst>
            </c:dLbl>
            <c:dLbl>
              <c:idx val="3"/>
              <c:layout>
                <c:manualLayout>
                  <c:x val="-3.7403736918018467E-2"/>
                  <c:y val="-2.6892665895078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B4-492A-BE4B-2FD7004B1C1A}"/>
                </c:ext>
              </c:extLst>
            </c:dLbl>
            <c:dLbl>
              <c:idx val="7"/>
              <c:layout>
                <c:manualLayout>
                  <c:x val="-2.493582461201236E-2"/>
                  <c:y val="-3.4576284722243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B4-492A-BE4B-2FD7004B1C1A}"/>
                </c:ext>
              </c:extLst>
            </c:dLbl>
            <c:dLbl>
              <c:idx val="8"/>
              <c:layout>
                <c:manualLayout>
                  <c:x val="-2.4935824612012405E-2"/>
                  <c:y val="-2.6892665895077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B4-492A-BE4B-2FD7004B1C1A}"/>
                </c:ext>
              </c:extLst>
            </c:dLbl>
            <c:dLbl>
              <c:idx val="9"/>
              <c:layout>
                <c:manualLayout>
                  <c:x val="-2.4935824612012405E-2"/>
                  <c:y val="-3.8418094135825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B4-492A-BE4B-2FD7004B1C1A}"/>
                </c:ext>
              </c:extLst>
            </c:dLbl>
            <c:dLbl>
              <c:idx val="10"/>
              <c:layout>
                <c:manualLayout>
                  <c:x val="-2.7429407073213636E-2"/>
                  <c:y val="-3.8418094135825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B4-492A-BE4B-2FD7004B1C1A}"/>
                </c:ext>
              </c:extLst>
            </c:dLbl>
            <c:dLbl>
              <c:idx val="11"/>
              <c:layout>
                <c:manualLayout>
                  <c:x val="-2.2442242150811174E-2"/>
                  <c:y val="-3.4576284722243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B4-492A-BE4B-2FD7004B1C1A}"/>
                </c:ext>
              </c:extLst>
            </c:dLbl>
            <c:dLbl>
              <c:idx val="12"/>
              <c:layout>
                <c:manualLayout>
                  <c:x val="-3.4910154456817236E-2"/>
                  <c:y val="-3.073447530866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B4-492A-BE4B-2FD7004B1C1A}"/>
                </c:ext>
              </c:extLst>
            </c:dLbl>
            <c:dLbl>
              <c:idx val="13"/>
              <c:layout>
                <c:manualLayout>
                  <c:x val="-3.4910154456817236E-2"/>
                  <c:y val="-3.4576284722243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EA-4842-A7E6-522AC232C0CA}"/>
                </c:ext>
              </c:extLst>
            </c:dLbl>
            <c:dLbl>
              <c:idx val="14"/>
              <c:layout>
                <c:manualLayout>
                  <c:x val="-3.4910154456817236E-2"/>
                  <c:y val="-3.073447530866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A-4842-A7E6-522AC232C0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'CESA® Téli Liga (Összetett)'!$M$4:$M$18</c:f>
              <c:strCache>
                <c:ptCount val="15"/>
                <c:pt idx="0">
                  <c:v>Vass István</c:v>
                </c:pt>
                <c:pt idx="1">
                  <c:v>Mounier Stephane</c:v>
                </c:pt>
                <c:pt idx="2">
                  <c:v>Jancsovics Tivadar</c:v>
                </c:pt>
                <c:pt idx="3">
                  <c:v>Locskai József</c:v>
                </c:pt>
                <c:pt idx="4">
                  <c:v>Kocsis Kázmér</c:v>
                </c:pt>
                <c:pt idx="5">
                  <c:v>Vizi György</c:v>
                </c:pt>
                <c:pt idx="6">
                  <c:v>Zsilák Szilveszter</c:v>
                </c:pt>
                <c:pt idx="7">
                  <c:v>Vekas Martin</c:v>
                </c:pt>
                <c:pt idx="8">
                  <c:v>Franyó Róbert</c:v>
                </c:pt>
                <c:pt idx="9">
                  <c:v>Dávid János</c:v>
                </c:pt>
                <c:pt idx="10">
                  <c:v>Zsámbok Zsolt</c:v>
                </c:pt>
                <c:pt idx="11">
                  <c:v>Palágyi Dávid</c:v>
                </c:pt>
                <c:pt idx="12">
                  <c:v>Darázs Sándor</c:v>
                </c:pt>
                <c:pt idx="13">
                  <c:v>Major Lóránt</c:v>
                </c:pt>
                <c:pt idx="14">
                  <c:v>Petes-Varga Dániel</c:v>
                </c:pt>
              </c:strCache>
            </c:strRef>
          </c:cat>
          <c:val>
            <c:numRef>
              <c:f>'CESA® Téli Liga (Összetett)'!$R$4:$R$18</c:f>
              <c:numCache>
                <c:formatCode>General</c:formatCode>
                <c:ptCount val="15"/>
                <c:pt idx="0">
                  <c:v>43.5</c:v>
                </c:pt>
                <c:pt idx="1">
                  <c:v>39</c:v>
                </c:pt>
                <c:pt idx="2">
                  <c:v>34.5</c:v>
                </c:pt>
                <c:pt idx="3">
                  <c:v>28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10</c:v>
                </c:pt>
                <c:pt idx="8">
                  <c:v>8</c:v>
                </c:pt>
                <c:pt idx="9">
                  <c:v>7.5</c:v>
                </c:pt>
                <c:pt idx="10">
                  <c:v>6.5</c:v>
                </c:pt>
                <c:pt idx="11">
                  <c:v>5</c:v>
                </c:pt>
                <c:pt idx="12">
                  <c:v>5</c:v>
                </c:pt>
                <c:pt idx="13">
                  <c:v>2.5</c:v>
                </c:pt>
                <c:pt idx="1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B5-47DD-8B1B-BF7575464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16303"/>
        <c:axId val="667193775"/>
      </c:lineChart>
      <c:catAx>
        <c:axId val="33591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7193775"/>
        <c:crosses val="autoZero"/>
        <c:auto val="1"/>
        <c:lblAlgn val="ctr"/>
        <c:lblOffset val="100"/>
        <c:noMultiLvlLbl val="0"/>
      </c:catAx>
      <c:valAx>
        <c:axId val="667193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591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140073</xdr:colOff>
      <xdr:row>19</xdr:row>
      <xdr:rowOff>158000</xdr:rowOff>
    </xdr:from>
    <xdr:to>
      <xdr:col>10</xdr:col>
      <xdr:colOff>179294</xdr:colOff>
      <xdr:row>36</xdr:row>
      <xdr:rowOff>190499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D896D4E-CAB6-4A26-B512-FB619321C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347382</xdr:colOff>
      <xdr:row>19</xdr:row>
      <xdr:rowOff>168089</xdr:rowOff>
    </xdr:from>
    <xdr:to>
      <xdr:col>18</xdr:col>
      <xdr:colOff>459441</xdr:colOff>
      <xdr:row>37</xdr:row>
      <xdr:rowOff>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482C075-7667-495F-94BB-A61F1FF765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C6A3-99C0-472C-B199-0B54AA684993}">
  <sheetPr>
    <tabColor rgb="FF00B0F0"/>
  </sheetPr>
  <dimension ref="B2:V54"/>
  <sheetViews>
    <sheetView topLeftCell="A5" zoomScale="85" zoomScaleNormal="85" workbookViewId="0">
      <selection activeCell="U10" sqref="U10"/>
    </sheetView>
  </sheetViews>
  <sheetFormatPr defaultRowHeight="15" x14ac:dyDescent="0.25"/>
  <cols>
    <col min="2" max="2" width="6" customWidth="1"/>
    <col min="3" max="3" width="22.42578125" bestFit="1" customWidth="1"/>
    <col min="4" max="7" width="8" bestFit="1" customWidth="1"/>
    <col min="8" max="8" width="17.7109375" bestFit="1" customWidth="1"/>
    <col min="9" max="9" width="6.42578125" bestFit="1" customWidth="1"/>
    <col min="10" max="10" width="5.140625" bestFit="1" customWidth="1"/>
    <col min="11" max="11" width="5.7109375" customWidth="1"/>
    <col min="12" max="12" width="6" bestFit="1" customWidth="1"/>
    <col min="13" max="13" width="22" bestFit="1" customWidth="1"/>
    <col min="14" max="17" width="8" bestFit="1" customWidth="1"/>
    <col min="18" max="18" width="18.42578125" bestFit="1" customWidth="1"/>
    <col min="19" max="19" width="9.42578125" bestFit="1" customWidth="1"/>
    <col min="20" max="20" width="5.140625" bestFit="1" customWidth="1"/>
    <col min="21" max="21" width="4.28515625" customWidth="1"/>
    <col min="22" max="22" width="3.7109375" bestFit="1" customWidth="1"/>
    <col min="24" max="24" width="10.42578125" customWidth="1"/>
  </cols>
  <sheetData>
    <row r="2" spans="2:22" ht="33.75" x14ac:dyDescent="0.25">
      <c r="B2" s="72" t="s">
        <v>90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22" ht="26.25" x14ac:dyDescent="0.4">
      <c r="B3" s="73" t="s">
        <v>109</v>
      </c>
      <c r="C3" s="74"/>
      <c r="D3" s="45" t="s">
        <v>33</v>
      </c>
      <c r="E3" s="45" t="s">
        <v>34</v>
      </c>
      <c r="F3" s="45" t="s">
        <v>35</v>
      </c>
      <c r="G3" s="45" t="s">
        <v>36</v>
      </c>
      <c r="H3" s="45" t="s">
        <v>37</v>
      </c>
      <c r="I3" s="49"/>
      <c r="J3" s="18"/>
      <c r="K3" s="18"/>
      <c r="L3" s="71" t="s">
        <v>108</v>
      </c>
      <c r="M3" s="71"/>
      <c r="N3" s="45" t="s">
        <v>33</v>
      </c>
      <c r="O3" s="45" t="s">
        <v>34</v>
      </c>
      <c r="P3" s="45" t="s">
        <v>35</v>
      </c>
      <c r="Q3" s="45" t="s">
        <v>36</v>
      </c>
      <c r="R3" s="45" t="s">
        <v>37</v>
      </c>
      <c r="S3" s="50"/>
    </row>
    <row r="4" spans="2:22" ht="18.75" customHeight="1" x14ac:dyDescent="0.3">
      <c r="B4" s="41" t="s">
        <v>0</v>
      </c>
      <c r="C4" s="40" t="s">
        <v>19</v>
      </c>
      <c r="D4" s="41">
        <v>10</v>
      </c>
      <c r="E4" s="41">
        <v>10</v>
      </c>
      <c r="F4" s="42">
        <v>9</v>
      </c>
      <c r="G4" s="42">
        <v>15</v>
      </c>
      <c r="H4" s="46">
        <f>SUM(D4:G4)</f>
        <v>44</v>
      </c>
      <c r="I4" s="19"/>
      <c r="J4" s="18"/>
      <c r="K4" s="18"/>
      <c r="L4" s="41" t="s">
        <v>0</v>
      </c>
      <c r="M4" s="44" t="s">
        <v>16</v>
      </c>
      <c r="N4" s="41">
        <v>10</v>
      </c>
      <c r="O4" s="41">
        <v>10</v>
      </c>
      <c r="P4" s="42">
        <v>10</v>
      </c>
      <c r="Q4" s="42">
        <v>13.5</v>
      </c>
      <c r="R4" s="46">
        <f>SUM(N4:Q4)</f>
        <v>43.5</v>
      </c>
      <c r="S4" s="51"/>
      <c r="V4" s="65"/>
    </row>
    <row r="5" spans="2:22" ht="18.75" x14ac:dyDescent="0.3">
      <c r="B5" s="48" t="s">
        <v>1</v>
      </c>
      <c r="C5" s="40" t="s">
        <v>18</v>
      </c>
      <c r="D5" s="41">
        <v>8</v>
      </c>
      <c r="E5" s="41">
        <v>9</v>
      </c>
      <c r="F5" s="42">
        <v>10</v>
      </c>
      <c r="G5" s="42">
        <v>13.5</v>
      </c>
      <c r="H5" s="46">
        <f t="shared" ref="H5" si="0">SUM(D5:G5)</f>
        <v>40.5</v>
      </c>
      <c r="I5" s="19"/>
      <c r="J5" s="18"/>
      <c r="K5" s="18"/>
      <c r="L5" s="68" t="s">
        <v>1</v>
      </c>
      <c r="M5" s="44" t="s">
        <v>17</v>
      </c>
      <c r="N5" s="41">
        <v>9</v>
      </c>
      <c r="O5" s="41">
        <v>6</v>
      </c>
      <c r="P5" s="42">
        <v>9</v>
      </c>
      <c r="Q5" s="42">
        <v>15</v>
      </c>
      <c r="R5" s="46">
        <f t="shared" ref="R5" si="1">SUM(N5:Q5)</f>
        <v>39</v>
      </c>
      <c r="S5" s="51"/>
      <c r="V5" s="65"/>
    </row>
    <row r="6" spans="2:22" ht="18.75" x14ac:dyDescent="0.3">
      <c r="B6" s="41" t="s">
        <v>2</v>
      </c>
      <c r="C6" s="40" t="s">
        <v>15</v>
      </c>
      <c r="D6" s="41">
        <v>9</v>
      </c>
      <c r="E6" s="41">
        <v>8</v>
      </c>
      <c r="F6" s="42">
        <v>8</v>
      </c>
      <c r="G6" s="42">
        <v>12</v>
      </c>
      <c r="H6" s="46">
        <f t="shared" ref="H6" si="2">SUM(D6:G6)</f>
        <v>37</v>
      </c>
      <c r="I6" s="19"/>
      <c r="J6" s="18"/>
      <c r="K6" s="18"/>
      <c r="L6" s="41" t="s">
        <v>2</v>
      </c>
      <c r="M6" s="44" t="s">
        <v>21</v>
      </c>
      <c r="N6" s="41">
        <v>8</v>
      </c>
      <c r="O6" s="41">
        <v>9</v>
      </c>
      <c r="P6" s="42">
        <v>7</v>
      </c>
      <c r="Q6" s="42">
        <v>10.5</v>
      </c>
      <c r="R6" s="46">
        <f t="shared" ref="R6" si="3">SUM(N6:Q6)</f>
        <v>34.5</v>
      </c>
      <c r="S6" s="51"/>
      <c r="V6" s="65"/>
    </row>
    <row r="7" spans="2:22" ht="18.75" x14ac:dyDescent="0.3">
      <c r="B7" s="68" t="s">
        <v>3</v>
      </c>
      <c r="C7" s="40" t="s">
        <v>22</v>
      </c>
      <c r="D7" s="41">
        <v>7</v>
      </c>
      <c r="E7" s="41">
        <v>4</v>
      </c>
      <c r="F7" s="42">
        <v>5</v>
      </c>
      <c r="G7" s="42">
        <v>9</v>
      </c>
      <c r="H7" s="46">
        <f t="shared" ref="H7:H9" si="4">SUM(D7:G7)</f>
        <v>25</v>
      </c>
      <c r="I7" s="19"/>
      <c r="J7" s="18"/>
      <c r="K7" s="18"/>
      <c r="L7" s="68" t="s">
        <v>3</v>
      </c>
      <c r="M7" s="44" t="s">
        <v>46</v>
      </c>
      <c r="N7" s="41">
        <v>0</v>
      </c>
      <c r="O7" s="41">
        <v>8</v>
      </c>
      <c r="P7" s="42">
        <v>8</v>
      </c>
      <c r="Q7" s="42">
        <v>12</v>
      </c>
      <c r="R7" s="46">
        <f t="shared" ref="R5:R8" si="5">SUM(N7:Q7)</f>
        <v>28</v>
      </c>
      <c r="S7" s="51"/>
      <c r="V7" s="65"/>
    </row>
    <row r="8" spans="2:22" ht="18.75" x14ac:dyDescent="0.3">
      <c r="B8" s="41" t="s">
        <v>4</v>
      </c>
      <c r="C8" s="40" t="s">
        <v>42</v>
      </c>
      <c r="D8" s="41">
        <v>0</v>
      </c>
      <c r="E8" s="41">
        <v>7</v>
      </c>
      <c r="F8" s="42">
        <v>0</v>
      </c>
      <c r="G8" s="42">
        <v>10.5</v>
      </c>
      <c r="H8" s="46">
        <f t="shared" si="4"/>
        <v>17.5</v>
      </c>
      <c r="I8" s="19"/>
      <c r="J8" s="18"/>
      <c r="K8" s="18"/>
      <c r="L8" s="41" t="s">
        <v>4</v>
      </c>
      <c r="M8" s="44" t="s">
        <v>23</v>
      </c>
      <c r="N8" s="41">
        <v>6</v>
      </c>
      <c r="O8" s="41">
        <v>3</v>
      </c>
      <c r="P8" s="42">
        <v>3</v>
      </c>
      <c r="Q8" s="42">
        <v>9</v>
      </c>
      <c r="R8" s="46">
        <f t="shared" si="5"/>
        <v>21</v>
      </c>
      <c r="S8" s="51"/>
      <c r="V8" s="65"/>
    </row>
    <row r="9" spans="2:22" ht="18.75" x14ac:dyDescent="0.3">
      <c r="B9" s="68" t="s">
        <v>5</v>
      </c>
      <c r="C9" s="40" t="s">
        <v>43</v>
      </c>
      <c r="D9" s="41">
        <v>0</v>
      </c>
      <c r="E9" s="41">
        <v>5</v>
      </c>
      <c r="F9" s="42">
        <v>0</v>
      </c>
      <c r="G9" s="42">
        <v>7.5</v>
      </c>
      <c r="H9" s="46">
        <f t="shared" si="4"/>
        <v>12.5</v>
      </c>
      <c r="I9" s="19"/>
      <c r="J9" s="18"/>
      <c r="K9" s="18"/>
      <c r="L9" s="68" t="s">
        <v>5</v>
      </c>
      <c r="M9" s="44" t="s">
        <v>20</v>
      </c>
      <c r="N9" s="41">
        <v>7</v>
      </c>
      <c r="O9" s="41">
        <v>7</v>
      </c>
      <c r="P9" s="42">
        <v>6</v>
      </c>
      <c r="Q9" s="42">
        <v>0</v>
      </c>
      <c r="R9" s="46">
        <f t="shared" ref="R9:R19" si="6">SUM(N9:Q9)</f>
        <v>20</v>
      </c>
      <c r="S9" s="51"/>
      <c r="V9" s="65"/>
    </row>
    <row r="10" spans="2:22" ht="18.75" x14ac:dyDescent="0.3">
      <c r="B10" s="41" t="s">
        <v>6</v>
      </c>
      <c r="C10" s="40" t="s">
        <v>50</v>
      </c>
      <c r="D10" s="41">
        <v>0</v>
      </c>
      <c r="E10" s="41">
        <v>6</v>
      </c>
      <c r="F10" s="42">
        <v>3</v>
      </c>
      <c r="G10" s="42">
        <v>1.5</v>
      </c>
      <c r="H10" s="46">
        <f>SUM(D10:G10)</f>
        <v>10.5</v>
      </c>
      <c r="I10" s="19"/>
      <c r="J10" s="18"/>
      <c r="K10" s="18"/>
      <c r="L10" s="41" t="s">
        <v>6</v>
      </c>
      <c r="M10" s="44" t="s">
        <v>65</v>
      </c>
      <c r="N10" s="41">
        <v>0</v>
      </c>
      <c r="O10" s="41">
        <v>4</v>
      </c>
      <c r="P10" s="42">
        <v>4</v>
      </c>
      <c r="Q10" s="42">
        <v>6</v>
      </c>
      <c r="R10" s="46">
        <f t="shared" si="6"/>
        <v>14</v>
      </c>
      <c r="S10" s="51"/>
      <c r="V10" s="65"/>
    </row>
    <row r="11" spans="2:22" ht="18.75" x14ac:dyDescent="0.3">
      <c r="B11" s="68" t="s">
        <v>7</v>
      </c>
      <c r="C11" s="44" t="s">
        <v>107</v>
      </c>
      <c r="D11" s="41">
        <v>0</v>
      </c>
      <c r="E11" s="41">
        <v>0</v>
      </c>
      <c r="F11" s="41">
        <v>4</v>
      </c>
      <c r="G11" s="42">
        <v>6</v>
      </c>
      <c r="H11" s="46">
        <f t="shared" ref="H11:H18" si="7">SUM(D11:G11)</f>
        <v>10</v>
      </c>
      <c r="I11" s="19"/>
      <c r="J11" s="18"/>
      <c r="K11" s="18"/>
      <c r="L11" s="68" t="s">
        <v>7</v>
      </c>
      <c r="M11" s="44" t="s">
        <v>25</v>
      </c>
      <c r="N11" s="41">
        <v>5</v>
      </c>
      <c r="O11" s="41">
        <v>0</v>
      </c>
      <c r="P11" s="42">
        <v>5</v>
      </c>
      <c r="Q11" s="42">
        <v>0</v>
      </c>
      <c r="R11" s="46">
        <f t="shared" si="6"/>
        <v>10</v>
      </c>
      <c r="S11" s="51"/>
      <c r="V11" s="65"/>
    </row>
    <row r="12" spans="2:22" ht="18.75" x14ac:dyDescent="0.3">
      <c r="B12" s="41" t="s">
        <v>8</v>
      </c>
      <c r="C12" s="43" t="s">
        <v>106</v>
      </c>
      <c r="D12" s="41">
        <v>0</v>
      </c>
      <c r="E12" s="41">
        <v>0</v>
      </c>
      <c r="F12" s="41">
        <v>6</v>
      </c>
      <c r="G12" s="42">
        <v>3</v>
      </c>
      <c r="H12" s="46">
        <f t="shared" si="7"/>
        <v>9</v>
      </c>
      <c r="I12" s="19"/>
      <c r="J12" s="18"/>
      <c r="K12" s="18"/>
      <c r="L12" s="41" t="s">
        <v>8</v>
      </c>
      <c r="M12" s="44" t="s">
        <v>24</v>
      </c>
      <c r="N12" s="41">
        <v>4</v>
      </c>
      <c r="O12" s="41">
        <v>2</v>
      </c>
      <c r="P12" s="42">
        <v>2</v>
      </c>
      <c r="Q12" s="42">
        <v>0</v>
      </c>
      <c r="R12" s="46">
        <f t="shared" si="6"/>
        <v>8</v>
      </c>
      <c r="S12" s="51"/>
      <c r="V12" s="65"/>
    </row>
    <row r="13" spans="2:22" ht="18.75" x14ac:dyDescent="0.3">
      <c r="B13" s="68" t="s">
        <v>9</v>
      </c>
      <c r="C13" s="43" t="s">
        <v>91</v>
      </c>
      <c r="D13" s="41">
        <v>0</v>
      </c>
      <c r="E13" s="41">
        <v>0</v>
      </c>
      <c r="F13" s="41">
        <v>7</v>
      </c>
      <c r="G13" s="42">
        <v>0</v>
      </c>
      <c r="H13" s="46">
        <f t="shared" si="7"/>
        <v>7</v>
      </c>
      <c r="I13" s="19"/>
      <c r="J13" s="18"/>
      <c r="K13" s="18"/>
      <c r="L13" s="68" t="s">
        <v>9</v>
      </c>
      <c r="M13" s="44" t="s">
        <v>132</v>
      </c>
      <c r="N13" s="41">
        <v>0</v>
      </c>
      <c r="O13" s="41">
        <v>0</v>
      </c>
      <c r="P13" s="42">
        <v>0</v>
      </c>
      <c r="Q13" s="42">
        <v>7.5</v>
      </c>
      <c r="R13" s="46">
        <f t="shared" si="6"/>
        <v>7.5</v>
      </c>
      <c r="S13" s="51"/>
      <c r="V13" s="65"/>
    </row>
    <row r="14" spans="2:22" ht="18.75" x14ac:dyDescent="0.3">
      <c r="B14" s="132" t="s">
        <v>10</v>
      </c>
      <c r="C14" s="40" t="s">
        <v>51</v>
      </c>
      <c r="D14" s="41">
        <v>0</v>
      </c>
      <c r="E14" s="41">
        <v>2</v>
      </c>
      <c r="F14" s="42">
        <v>1</v>
      </c>
      <c r="G14" s="42">
        <v>1.5</v>
      </c>
      <c r="H14" s="46">
        <f t="shared" si="7"/>
        <v>4.5</v>
      </c>
      <c r="I14" s="19"/>
      <c r="J14" s="18"/>
      <c r="K14" s="18"/>
      <c r="L14" s="41" t="s">
        <v>10</v>
      </c>
      <c r="M14" s="47" t="s">
        <v>66</v>
      </c>
      <c r="N14" s="41">
        <v>0</v>
      </c>
      <c r="O14" s="41">
        <v>1</v>
      </c>
      <c r="P14" s="42">
        <v>1</v>
      </c>
      <c r="Q14" s="42">
        <v>4.5</v>
      </c>
      <c r="R14" s="46">
        <f t="shared" si="6"/>
        <v>6.5</v>
      </c>
      <c r="S14" s="51"/>
      <c r="V14" s="65"/>
    </row>
    <row r="15" spans="2:22" ht="18.75" x14ac:dyDescent="0.3">
      <c r="B15" s="133"/>
      <c r="C15" s="40" t="s">
        <v>126</v>
      </c>
      <c r="D15" s="41">
        <v>0</v>
      </c>
      <c r="E15" s="41">
        <v>0</v>
      </c>
      <c r="F15" s="42">
        <v>0</v>
      </c>
      <c r="G15" s="42">
        <v>4.5</v>
      </c>
      <c r="H15" s="46">
        <f t="shared" si="7"/>
        <v>4.5</v>
      </c>
      <c r="I15" s="19"/>
      <c r="J15" s="18"/>
      <c r="K15" s="18"/>
      <c r="L15" s="132" t="s">
        <v>38</v>
      </c>
      <c r="M15" s="44" t="s">
        <v>39</v>
      </c>
      <c r="N15" s="41">
        <v>0</v>
      </c>
      <c r="O15" s="41">
        <v>5</v>
      </c>
      <c r="P15" s="42">
        <v>0</v>
      </c>
      <c r="Q15" s="42">
        <v>0</v>
      </c>
      <c r="R15" s="46">
        <f t="shared" si="6"/>
        <v>5</v>
      </c>
      <c r="S15" s="51"/>
      <c r="V15" s="65"/>
    </row>
    <row r="16" spans="2:22" ht="18.75" x14ac:dyDescent="0.3">
      <c r="B16" s="41" t="s">
        <v>110</v>
      </c>
      <c r="C16" s="40" t="s">
        <v>40</v>
      </c>
      <c r="D16" s="41">
        <v>0</v>
      </c>
      <c r="E16" s="41">
        <v>3</v>
      </c>
      <c r="F16" s="42">
        <v>0</v>
      </c>
      <c r="G16" s="42">
        <v>0</v>
      </c>
      <c r="H16" s="46">
        <f t="shared" si="7"/>
        <v>3</v>
      </c>
      <c r="I16" s="19"/>
      <c r="J16" s="18"/>
      <c r="K16" s="18"/>
      <c r="L16" s="133"/>
      <c r="M16" s="44" t="s">
        <v>44</v>
      </c>
      <c r="N16" s="41">
        <v>0</v>
      </c>
      <c r="O16" s="41">
        <v>1</v>
      </c>
      <c r="P16" s="42">
        <v>1</v>
      </c>
      <c r="Q16" s="42">
        <v>3</v>
      </c>
      <c r="R16" s="46">
        <f t="shared" si="6"/>
        <v>5</v>
      </c>
      <c r="S16" s="51"/>
      <c r="V16" s="65"/>
    </row>
    <row r="17" spans="2:19" ht="18.75" x14ac:dyDescent="0.3">
      <c r="B17" s="132" t="s">
        <v>130</v>
      </c>
      <c r="C17" s="44" t="s">
        <v>92</v>
      </c>
      <c r="D17" s="41">
        <v>0</v>
      </c>
      <c r="E17" s="41">
        <v>0</v>
      </c>
      <c r="F17" s="41">
        <v>2</v>
      </c>
      <c r="G17" s="42">
        <v>0</v>
      </c>
      <c r="H17" s="46">
        <f t="shared" si="7"/>
        <v>2</v>
      </c>
      <c r="I17" s="19"/>
      <c r="J17" s="18"/>
      <c r="K17" s="18"/>
      <c r="L17" s="68" t="s">
        <v>130</v>
      </c>
      <c r="M17" s="44" t="s">
        <v>45</v>
      </c>
      <c r="N17" s="41">
        <v>0</v>
      </c>
      <c r="O17" s="41">
        <v>1</v>
      </c>
      <c r="P17" s="42">
        <v>0</v>
      </c>
      <c r="Q17" s="42">
        <v>1.5</v>
      </c>
      <c r="R17" s="46">
        <f t="shared" si="6"/>
        <v>2.5</v>
      </c>
      <c r="S17" s="51"/>
    </row>
    <row r="18" spans="2:19" ht="18.75" x14ac:dyDescent="0.3">
      <c r="B18" s="133"/>
      <c r="C18" s="40" t="s">
        <v>41</v>
      </c>
      <c r="D18" s="41">
        <v>0</v>
      </c>
      <c r="E18" s="41">
        <v>1</v>
      </c>
      <c r="F18" s="42">
        <v>1</v>
      </c>
      <c r="G18" s="42">
        <v>0</v>
      </c>
      <c r="H18" s="46">
        <f t="shared" si="7"/>
        <v>2</v>
      </c>
      <c r="I18" s="19"/>
      <c r="J18" s="18"/>
      <c r="K18" s="18"/>
      <c r="L18" s="41" t="s">
        <v>131</v>
      </c>
      <c r="M18" s="44" t="s">
        <v>127</v>
      </c>
      <c r="N18" s="41">
        <v>0</v>
      </c>
      <c r="O18" s="41">
        <v>0</v>
      </c>
      <c r="P18" s="42">
        <v>0</v>
      </c>
      <c r="Q18" s="42">
        <v>1.5</v>
      </c>
      <c r="R18" s="46">
        <f t="shared" si="6"/>
        <v>1.5</v>
      </c>
      <c r="S18" s="51"/>
    </row>
    <row r="19" spans="2:19" ht="18.75" x14ac:dyDescent="0.3">
      <c r="B19" s="52"/>
      <c r="C19" s="53"/>
      <c r="D19" s="54"/>
      <c r="E19" s="54"/>
      <c r="F19" s="54"/>
      <c r="G19" s="55"/>
      <c r="H19" s="56"/>
      <c r="I19" s="57"/>
      <c r="J19" s="57"/>
      <c r="K19" s="57"/>
      <c r="L19" s="57"/>
      <c r="M19" s="53"/>
      <c r="N19" s="54"/>
      <c r="O19" s="54"/>
      <c r="P19" s="54"/>
      <c r="Q19" s="55"/>
      <c r="R19" s="56"/>
      <c r="S19" s="58"/>
    </row>
    <row r="20" spans="2:19" x14ac:dyDescent="0.25">
      <c r="B20" s="5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60"/>
    </row>
    <row r="21" spans="2:19" x14ac:dyDescent="0.25">
      <c r="B21" s="5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60"/>
    </row>
    <row r="22" spans="2:19" x14ac:dyDescent="0.25">
      <c r="B22" s="5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60"/>
    </row>
    <row r="23" spans="2:19" x14ac:dyDescent="0.25">
      <c r="B23" s="5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60"/>
    </row>
    <row r="24" spans="2:19" x14ac:dyDescent="0.25">
      <c r="B24" s="5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60"/>
    </row>
    <row r="25" spans="2:19" x14ac:dyDescent="0.25">
      <c r="B25" s="5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60"/>
    </row>
    <row r="26" spans="2:19" x14ac:dyDescent="0.25">
      <c r="B26" s="5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60"/>
    </row>
    <row r="27" spans="2:19" x14ac:dyDescent="0.25">
      <c r="B27" s="5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60"/>
    </row>
    <row r="28" spans="2:19" x14ac:dyDescent="0.25">
      <c r="B28" s="5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60"/>
    </row>
    <row r="29" spans="2:19" x14ac:dyDescent="0.25">
      <c r="B29" s="5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60"/>
    </row>
    <row r="30" spans="2:19" x14ac:dyDescent="0.25">
      <c r="B30" s="5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60"/>
    </row>
    <row r="31" spans="2:19" x14ac:dyDescent="0.25">
      <c r="B31" s="5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60"/>
    </row>
    <row r="32" spans="2:19" x14ac:dyDescent="0.25">
      <c r="B32" s="5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60"/>
    </row>
    <row r="33" spans="2:19" x14ac:dyDescent="0.25">
      <c r="B33" s="5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60"/>
    </row>
    <row r="34" spans="2:19" x14ac:dyDescent="0.25">
      <c r="B34" s="5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60"/>
    </row>
    <row r="35" spans="2:19" x14ac:dyDescent="0.25">
      <c r="B35" s="5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60"/>
    </row>
    <row r="36" spans="2:19" x14ac:dyDescent="0.25">
      <c r="B36" s="5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60"/>
    </row>
    <row r="37" spans="2:19" x14ac:dyDescent="0.25">
      <c r="B37" s="5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60"/>
    </row>
    <row r="38" spans="2:19" x14ac:dyDescent="0.25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/>
    </row>
    <row r="45" spans="2:19" x14ac:dyDescent="0.25">
      <c r="H45" s="67"/>
    </row>
    <row r="46" spans="2:19" x14ac:dyDescent="0.25">
      <c r="H46" s="67"/>
    </row>
    <row r="47" spans="2:19" x14ac:dyDescent="0.25">
      <c r="H47" s="67"/>
    </row>
    <row r="48" spans="2:19" x14ac:dyDescent="0.25">
      <c r="H48" s="67"/>
    </row>
    <row r="49" spans="8:8" x14ac:dyDescent="0.25">
      <c r="H49" s="67"/>
    </row>
    <row r="50" spans="8:8" x14ac:dyDescent="0.25">
      <c r="H50" s="67"/>
    </row>
    <row r="51" spans="8:8" x14ac:dyDescent="0.25">
      <c r="H51" s="67"/>
    </row>
    <row r="52" spans="8:8" x14ac:dyDescent="0.25">
      <c r="H52" s="67"/>
    </row>
    <row r="53" spans="8:8" x14ac:dyDescent="0.25">
      <c r="H53" s="67"/>
    </row>
    <row r="54" spans="8:8" x14ac:dyDescent="0.25">
      <c r="H54" s="67"/>
    </row>
  </sheetData>
  <mergeCells count="6">
    <mergeCell ref="B14:B15"/>
    <mergeCell ref="B17:B18"/>
    <mergeCell ref="L15:L16"/>
    <mergeCell ref="L3:M3"/>
    <mergeCell ref="B2:S2"/>
    <mergeCell ref="B3:C3"/>
  </mergeCells>
  <phoneticPr fontId="1" type="noConversion"/>
  <conditionalFormatting sqref="D4:H4 D6:H7 D10:H10 M9:R9 M11:R11 M15:R16 M4:R4 M6:R7">
    <cfRule type="cellIs" dxfId="83" priority="156" operator="equal">
      <formula>0</formula>
    </cfRule>
  </conditionalFormatting>
  <conditionalFormatting sqref="B4:H4 L4:R4 C6:H7 C10:H10 B5:B14 B16:B17 M9:R9 M11:R11 M15:R16 L17:L18 M6:R7 L5:L15">
    <cfRule type="cellIs" dxfId="82" priority="154" operator="greaterThan">
      <formula>0</formula>
    </cfRule>
    <cfRule type="cellIs" dxfId="81" priority="155" operator="equal">
      <formula>0</formula>
    </cfRule>
  </conditionalFormatting>
  <conditionalFormatting sqref="D5:H5">
    <cfRule type="cellIs" dxfId="80" priority="100" operator="equal">
      <formula>0</formula>
    </cfRule>
  </conditionalFormatting>
  <conditionalFormatting sqref="C5:H5">
    <cfRule type="cellIs" dxfId="79" priority="98" operator="greaterThan">
      <formula>0</formula>
    </cfRule>
    <cfRule type="cellIs" dxfId="78" priority="99" operator="equal">
      <formula>0</formula>
    </cfRule>
  </conditionalFormatting>
  <conditionalFormatting sqref="H9">
    <cfRule type="cellIs" dxfId="77" priority="73" operator="greaterThan">
      <formula>0</formula>
    </cfRule>
    <cfRule type="cellIs" dxfId="76" priority="74" operator="equal">
      <formula>0</formula>
    </cfRule>
  </conditionalFormatting>
  <conditionalFormatting sqref="D8:H8">
    <cfRule type="cellIs" dxfId="75" priority="81" operator="equal">
      <formula>0</formula>
    </cfRule>
  </conditionalFormatting>
  <conditionalFormatting sqref="C8:H8">
    <cfRule type="cellIs" dxfId="74" priority="79" operator="greaterThan">
      <formula>0</formula>
    </cfRule>
    <cfRule type="cellIs" dxfId="73" priority="80" operator="equal">
      <formula>0</formula>
    </cfRule>
  </conditionalFormatting>
  <conditionalFormatting sqref="D9:G9">
    <cfRule type="cellIs" dxfId="72" priority="78" operator="equal">
      <formula>0</formula>
    </cfRule>
  </conditionalFormatting>
  <conditionalFormatting sqref="C9:G9">
    <cfRule type="cellIs" dxfId="71" priority="76" operator="greaterThan">
      <formula>0</formula>
    </cfRule>
    <cfRule type="cellIs" dxfId="70" priority="77" operator="equal">
      <formula>0</formula>
    </cfRule>
  </conditionalFormatting>
  <conditionalFormatting sqref="H9">
    <cfRule type="cellIs" dxfId="69" priority="75" operator="equal">
      <formula>0</formula>
    </cfRule>
  </conditionalFormatting>
  <conditionalFormatting sqref="D11:G11">
    <cfRule type="cellIs" dxfId="68" priority="72" operator="equal">
      <formula>0</formula>
    </cfRule>
  </conditionalFormatting>
  <conditionalFormatting sqref="C11:G11">
    <cfRule type="cellIs" dxfId="67" priority="70" operator="greaterThan">
      <formula>0</formula>
    </cfRule>
    <cfRule type="cellIs" dxfId="66" priority="71" operator="equal">
      <formula>0</formula>
    </cfRule>
  </conditionalFormatting>
  <conditionalFormatting sqref="H11">
    <cfRule type="cellIs" dxfId="65" priority="69" operator="equal">
      <formula>0</formula>
    </cfRule>
  </conditionalFormatting>
  <conditionalFormatting sqref="H11">
    <cfRule type="cellIs" dxfId="64" priority="67" operator="greaterThan">
      <formula>0</formula>
    </cfRule>
    <cfRule type="cellIs" dxfId="63" priority="68" operator="equal">
      <formula>0</formula>
    </cfRule>
  </conditionalFormatting>
  <conditionalFormatting sqref="R13">
    <cfRule type="cellIs" dxfId="62" priority="21" operator="equal">
      <formula>0</formula>
    </cfRule>
  </conditionalFormatting>
  <conditionalFormatting sqref="R13">
    <cfRule type="cellIs" dxfId="61" priority="19" operator="greaterThan">
      <formula>0</formula>
    </cfRule>
    <cfRule type="cellIs" dxfId="60" priority="20" operator="equal">
      <formula>0</formula>
    </cfRule>
  </conditionalFormatting>
  <conditionalFormatting sqref="D12:H12">
    <cfRule type="cellIs" dxfId="59" priority="63" operator="equal">
      <formula>0</formula>
    </cfRule>
  </conditionalFormatting>
  <conditionalFormatting sqref="C12:H12">
    <cfRule type="cellIs" dxfId="58" priority="61" operator="greaterThan">
      <formula>0</formula>
    </cfRule>
    <cfRule type="cellIs" dxfId="57" priority="62" operator="equal">
      <formula>0</formula>
    </cfRule>
  </conditionalFormatting>
  <conditionalFormatting sqref="D13:H13">
    <cfRule type="cellIs" dxfId="56" priority="60" operator="equal">
      <formula>0</formula>
    </cfRule>
  </conditionalFormatting>
  <conditionalFormatting sqref="C13:H13">
    <cfRule type="cellIs" dxfId="55" priority="58" operator="greaterThan">
      <formula>0</formula>
    </cfRule>
    <cfRule type="cellIs" dxfId="54" priority="59" operator="equal">
      <formula>0</formula>
    </cfRule>
  </conditionalFormatting>
  <conditionalFormatting sqref="D14:G14">
    <cfRule type="cellIs" dxfId="53" priority="57" operator="equal">
      <formula>0</formula>
    </cfRule>
  </conditionalFormatting>
  <conditionalFormatting sqref="C14:G14">
    <cfRule type="cellIs" dxfId="52" priority="55" operator="greaterThan">
      <formula>0</formula>
    </cfRule>
    <cfRule type="cellIs" dxfId="51" priority="56" operator="equal">
      <formula>0</formula>
    </cfRule>
  </conditionalFormatting>
  <conditionalFormatting sqref="H14">
    <cfRule type="cellIs" dxfId="50" priority="54" operator="equal">
      <formula>0</formula>
    </cfRule>
  </conditionalFormatting>
  <conditionalFormatting sqref="H14">
    <cfRule type="cellIs" dxfId="49" priority="52" operator="greaterThan">
      <formula>0</formula>
    </cfRule>
    <cfRule type="cellIs" dxfId="48" priority="53" operator="equal">
      <formula>0</formula>
    </cfRule>
  </conditionalFormatting>
  <conditionalFormatting sqref="M18:R18">
    <cfRule type="cellIs" dxfId="47" priority="7" operator="greaterThan">
      <formula>0</formula>
    </cfRule>
    <cfRule type="cellIs" dxfId="46" priority="8" operator="equal">
      <formula>0</formula>
    </cfRule>
  </conditionalFormatting>
  <conditionalFormatting sqref="D15:G15">
    <cfRule type="cellIs" dxfId="45" priority="51" operator="equal">
      <formula>0</formula>
    </cfRule>
  </conditionalFormatting>
  <conditionalFormatting sqref="C15:G15">
    <cfRule type="cellIs" dxfId="44" priority="49" operator="greaterThan">
      <formula>0</formula>
    </cfRule>
    <cfRule type="cellIs" dxfId="43" priority="50" operator="equal">
      <formula>0</formula>
    </cfRule>
  </conditionalFormatting>
  <conditionalFormatting sqref="H15">
    <cfRule type="cellIs" dxfId="42" priority="48" operator="equal">
      <formula>0</formula>
    </cfRule>
  </conditionalFormatting>
  <conditionalFormatting sqref="H15">
    <cfRule type="cellIs" dxfId="41" priority="46" operator="greaterThan">
      <formula>0</formula>
    </cfRule>
    <cfRule type="cellIs" dxfId="40" priority="47" operator="equal">
      <formula>0</formula>
    </cfRule>
  </conditionalFormatting>
  <conditionalFormatting sqref="D16:G16">
    <cfRule type="cellIs" dxfId="39" priority="45" operator="equal">
      <formula>0</formula>
    </cfRule>
  </conditionalFormatting>
  <conditionalFormatting sqref="C16:G16">
    <cfRule type="cellIs" dxfId="38" priority="43" operator="greaterThan">
      <formula>0</formula>
    </cfRule>
    <cfRule type="cellIs" dxfId="37" priority="44" operator="equal">
      <formula>0</formula>
    </cfRule>
  </conditionalFormatting>
  <conditionalFormatting sqref="H16">
    <cfRule type="cellIs" dxfId="36" priority="42" operator="equal">
      <formula>0</formula>
    </cfRule>
  </conditionalFormatting>
  <conditionalFormatting sqref="H16">
    <cfRule type="cellIs" dxfId="35" priority="40" operator="greaterThan">
      <formula>0</formula>
    </cfRule>
    <cfRule type="cellIs" dxfId="34" priority="41" operator="equal">
      <formula>0</formula>
    </cfRule>
  </conditionalFormatting>
  <conditionalFormatting sqref="D18:G18">
    <cfRule type="cellIs" dxfId="33" priority="39" operator="equal">
      <formula>0</formula>
    </cfRule>
  </conditionalFormatting>
  <conditionalFormatting sqref="C18:G18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D17:G17">
    <cfRule type="cellIs" dxfId="30" priority="36" operator="equal">
      <formula>0</formula>
    </cfRule>
  </conditionalFormatting>
  <conditionalFormatting sqref="C17:G17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H17:H18">
    <cfRule type="cellIs" dxfId="27" priority="33" operator="equal">
      <formula>0</formula>
    </cfRule>
  </conditionalFormatting>
  <conditionalFormatting sqref="H17:H18">
    <cfRule type="cellIs" dxfId="26" priority="31" operator="greaterThan">
      <formula>0</formula>
    </cfRule>
    <cfRule type="cellIs" dxfId="25" priority="32" operator="equal">
      <formula>0</formula>
    </cfRule>
  </conditionalFormatting>
  <conditionalFormatting sqref="M8:R8">
    <cfRule type="cellIs" dxfId="24" priority="30" operator="equal">
      <formula>0</formula>
    </cfRule>
  </conditionalFormatting>
  <conditionalFormatting sqref="M8:R8">
    <cfRule type="cellIs" dxfId="23" priority="28" operator="greaterThan">
      <formula>0</formula>
    </cfRule>
    <cfRule type="cellIs" dxfId="22" priority="29" operator="equal">
      <formula>0</formula>
    </cfRule>
  </conditionalFormatting>
  <conditionalFormatting sqref="M10:R10">
    <cfRule type="cellIs" dxfId="21" priority="27" operator="equal">
      <formula>0</formula>
    </cfRule>
  </conditionalFormatting>
  <conditionalFormatting sqref="M10:R10">
    <cfRule type="cellIs" dxfId="20" priority="25" operator="greaterThan">
      <formula>0</formula>
    </cfRule>
    <cfRule type="cellIs" dxfId="19" priority="26" operator="equal">
      <formula>0</formula>
    </cfRule>
  </conditionalFormatting>
  <conditionalFormatting sqref="M12:R12">
    <cfRule type="cellIs" dxfId="18" priority="24" operator="equal">
      <formula>0</formula>
    </cfRule>
  </conditionalFormatting>
  <conditionalFormatting sqref="M12:R12">
    <cfRule type="cellIs" dxfId="17" priority="22" operator="greaterThan">
      <formula>0</formula>
    </cfRule>
    <cfRule type="cellIs" dxfId="16" priority="23" operator="equal">
      <formula>0</formula>
    </cfRule>
  </conditionalFormatting>
  <conditionalFormatting sqref="M13:Q13">
    <cfRule type="cellIs" dxfId="15" priority="18" operator="equal">
      <formula>0</formula>
    </cfRule>
  </conditionalFormatting>
  <conditionalFormatting sqref="M13:Q13">
    <cfRule type="cellIs" dxfId="14" priority="16" operator="greaterThan">
      <formula>0</formula>
    </cfRule>
    <cfRule type="cellIs" dxfId="13" priority="17" operator="equal">
      <formula>0</formula>
    </cfRule>
  </conditionalFormatting>
  <conditionalFormatting sqref="M14:R14">
    <cfRule type="cellIs" dxfId="12" priority="15" operator="equal">
      <formula>0</formula>
    </cfRule>
  </conditionalFormatting>
  <conditionalFormatting sqref="M14:R14">
    <cfRule type="cellIs" dxfId="11" priority="13" operator="greaterThan">
      <formula>0</formula>
    </cfRule>
    <cfRule type="cellIs" dxfId="10" priority="14" operator="equal">
      <formula>0</formula>
    </cfRule>
  </conditionalFormatting>
  <conditionalFormatting sqref="M17:R17">
    <cfRule type="cellIs" dxfId="9" priority="12" operator="equal">
      <formula>0</formula>
    </cfRule>
  </conditionalFormatting>
  <conditionalFormatting sqref="M17:R17">
    <cfRule type="cellIs" dxfId="8" priority="10" operator="greaterThan">
      <formula>0</formula>
    </cfRule>
    <cfRule type="cellIs" dxfId="7" priority="11" operator="equal">
      <formula>0</formula>
    </cfRule>
  </conditionalFormatting>
  <conditionalFormatting sqref="M18:R18">
    <cfRule type="cellIs" dxfId="6" priority="9" operator="equal">
      <formula>0</formula>
    </cfRule>
  </conditionalFormatting>
  <conditionalFormatting sqref="M5:R5">
    <cfRule type="cellIs" dxfId="2" priority="3" operator="equal">
      <formula>0</formula>
    </cfRule>
  </conditionalFormatting>
  <conditionalFormatting sqref="M5:R5">
    <cfRule type="cellIs" dxfId="1" priority="1" operator="greaterThan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16F57-7483-4DF4-8621-2646A8BBB8E2}">
  <sheetPr>
    <tabColor theme="0" tint="-0.34998626667073579"/>
  </sheetPr>
  <dimension ref="A1:AC28"/>
  <sheetViews>
    <sheetView workbookViewId="0">
      <selection activeCell="G32" sqref="G32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6.42578125" bestFit="1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9.42578125" bestFit="1" customWidth="1"/>
    <col min="19" max="19" width="5.140625" bestFit="1" customWidth="1"/>
    <col min="20" max="20" width="4.28515625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4" customWidth="1"/>
    <col min="26" max="26" width="3.42578125" customWidth="1"/>
    <col min="27" max="27" width="17.7109375" bestFit="1" customWidth="1"/>
    <col min="29" max="29" width="5.85546875" customWidth="1"/>
  </cols>
  <sheetData>
    <row r="1" spans="1:29" ht="31.5" x14ac:dyDescent="0.5">
      <c r="A1" s="106" t="s">
        <v>104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</row>
    <row r="2" spans="1:29" x14ac:dyDescent="0.25">
      <c r="A2" s="78" t="s">
        <v>32</v>
      </c>
      <c r="B2" s="79"/>
      <c r="C2" s="79"/>
      <c r="D2" s="79"/>
      <c r="E2" s="9"/>
      <c r="F2" s="79" t="s">
        <v>11</v>
      </c>
      <c r="G2" s="79"/>
      <c r="H2" s="79"/>
      <c r="I2" s="79"/>
      <c r="J2" s="9"/>
      <c r="K2" s="79" t="s">
        <v>12</v>
      </c>
      <c r="L2" s="79"/>
      <c r="M2" s="79"/>
      <c r="N2" s="79"/>
      <c r="O2" s="9"/>
      <c r="P2" s="79" t="s">
        <v>13</v>
      </c>
      <c r="Q2" s="79"/>
      <c r="R2" s="79"/>
      <c r="S2" s="79"/>
      <c r="T2" s="9"/>
      <c r="U2" s="79" t="s">
        <v>14</v>
      </c>
      <c r="V2" s="79"/>
      <c r="W2" s="79"/>
      <c r="X2" s="79"/>
      <c r="Y2" s="9"/>
      <c r="Z2" s="79" t="s">
        <v>96</v>
      </c>
      <c r="AA2" s="79"/>
      <c r="AB2" s="79"/>
      <c r="AC2" s="12"/>
    </row>
    <row r="3" spans="1:29" x14ac:dyDescent="0.25">
      <c r="A3" s="75" t="s">
        <v>47</v>
      </c>
      <c r="B3" s="76"/>
      <c r="C3" s="17" t="s">
        <v>48</v>
      </c>
      <c r="D3" s="17" t="s">
        <v>49</v>
      </c>
      <c r="E3" s="9"/>
      <c r="F3" s="77" t="s">
        <v>47</v>
      </c>
      <c r="G3" s="76"/>
      <c r="H3" s="17" t="s">
        <v>48</v>
      </c>
      <c r="I3" s="17" t="s">
        <v>49</v>
      </c>
      <c r="J3" s="9"/>
      <c r="K3" s="77" t="s">
        <v>47</v>
      </c>
      <c r="L3" s="76"/>
      <c r="M3" s="17" t="s">
        <v>48</v>
      </c>
      <c r="N3" s="17" t="s">
        <v>49</v>
      </c>
      <c r="O3" s="9"/>
      <c r="P3" s="77" t="s">
        <v>47</v>
      </c>
      <c r="Q3" s="76"/>
      <c r="R3" s="17" t="s">
        <v>48</v>
      </c>
      <c r="S3" s="17" t="s">
        <v>49</v>
      </c>
      <c r="T3" s="9"/>
      <c r="U3" s="77" t="s">
        <v>47</v>
      </c>
      <c r="V3" s="76"/>
      <c r="W3" s="17" t="s">
        <v>48</v>
      </c>
      <c r="X3" s="17" t="s">
        <v>49</v>
      </c>
      <c r="Y3" s="9"/>
      <c r="Z3" s="77" t="s">
        <v>47</v>
      </c>
      <c r="AA3" s="76"/>
      <c r="AB3" s="17" t="s">
        <v>49</v>
      </c>
      <c r="AC3" s="12"/>
    </row>
    <row r="4" spans="1:29" x14ac:dyDescent="0.25">
      <c r="A4" s="13" t="s">
        <v>0</v>
      </c>
      <c r="B4" s="2" t="s">
        <v>15</v>
      </c>
      <c r="C4" s="5">
        <v>17.62</v>
      </c>
      <c r="D4" s="3">
        <v>11</v>
      </c>
      <c r="E4" s="14"/>
      <c r="F4" s="1" t="s">
        <v>0</v>
      </c>
      <c r="G4" s="4" t="s">
        <v>19</v>
      </c>
      <c r="H4" s="5">
        <v>92.32</v>
      </c>
      <c r="I4" s="3">
        <v>11</v>
      </c>
      <c r="J4" s="14"/>
      <c r="K4" s="1" t="s">
        <v>0</v>
      </c>
      <c r="L4" s="4" t="s">
        <v>19</v>
      </c>
      <c r="M4" s="3">
        <v>11.5</v>
      </c>
      <c r="N4" s="3">
        <v>11</v>
      </c>
      <c r="O4" s="14"/>
      <c r="P4" s="1" t="s">
        <v>0</v>
      </c>
      <c r="Q4" s="4" t="s">
        <v>19</v>
      </c>
      <c r="R4" s="5">
        <v>22.13</v>
      </c>
      <c r="S4" s="3">
        <v>11</v>
      </c>
      <c r="T4" s="14"/>
      <c r="U4" s="1" t="s">
        <v>0</v>
      </c>
      <c r="V4" s="4" t="s">
        <v>19</v>
      </c>
      <c r="W4" s="6">
        <v>18.649999999999999</v>
      </c>
      <c r="X4" s="3">
        <v>11</v>
      </c>
      <c r="Y4" s="9"/>
      <c r="Z4" s="1" t="s">
        <v>0</v>
      </c>
      <c r="AA4" s="4" t="s">
        <v>19</v>
      </c>
      <c r="AB4" s="3">
        <f>SUM(D8,I4,N4,S4,X4)</f>
        <v>51</v>
      </c>
      <c r="AC4" s="12"/>
    </row>
    <row r="5" spans="1:29" x14ac:dyDescent="0.25">
      <c r="A5" s="13" t="s">
        <v>1</v>
      </c>
      <c r="B5" s="2" t="s">
        <v>16</v>
      </c>
      <c r="C5" s="5">
        <v>17.78</v>
      </c>
      <c r="D5" s="3">
        <v>10</v>
      </c>
      <c r="E5" s="14"/>
      <c r="F5" s="1" t="s">
        <v>1</v>
      </c>
      <c r="G5" s="4" t="s">
        <v>15</v>
      </c>
      <c r="H5" s="5">
        <v>77</v>
      </c>
      <c r="I5" s="3">
        <v>10</v>
      </c>
      <c r="J5" s="14"/>
      <c r="K5" s="1" t="s">
        <v>1</v>
      </c>
      <c r="L5" s="4" t="s">
        <v>15</v>
      </c>
      <c r="M5" s="3">
        <v>12.78</v>
      </c>
      <c r="N5" s="3">
        <v>10</v>
      </c>
      <c r="O5" s="14"/>
      <c r="P5" s="1" t="s">
        <v>1</v>
      </c>
      <c r="Q5" s="4" t="s">
        <v>16</v>
      </c>
      <c r="R5" s="5">
        <v>26.41</v>
      </c>
      <c r="S5" s="3">
        <v>10</v>
      </c>
      <c r="T5" s="14"/>
      <c r="U5" s="1" t="s">
        <v>1</v>
      </c>
      <c r="V5" s="4" t="s">
        <v>18</v>
      </c>
      <c r="W5" s="6">
        <v>20.84</v>
      </c>
      <c r="X5" s="3">
        <v>10</v>
      </c>
      <c r="Y5" s="9"/>
      <c r="Z5" s="1" t="s">
        <v>1</v>
      </c>
      <c r="AA5" s="4" t="s">
        <v>15</v>
      </c>
      <c r="AB5" s="3">
        <f>D4+I5+N5+S7+X9</f>
        <v>45</v>
      </c>
      <c r="AC5" s="12"/>
    </row>
    <row r="6" spans="1:29" x14ac:dyDescent="0.25">
      <c r="A6" s="13" t="s">
        <v>2</v>
      </c>
      <c r="B6" s="2" t="s">
        <v>17</v>
      </c>
      <c r="C6" s="5">
        <v>18.03</v>
      </c>
      <c r="D6" s="3">
        <v>9</v>
      </c>
      <c r="E6" s="14"/>
      <c r="F6" s="1" t="s">
        <v>2</v>
      </c>
      <c r="G6" s="4" t="s">
        <v>26</v>
      </c>
      <c r="H6" s="5">
        <v>74.84</v>
      </c>
      <c r="I6" s="3">
        <v>9</v>
      </c>
      <c r="J6" s="14"/>
      <c r="K6" s="1" t="s">
        <v>2</v>
      </c>
      <c r="L6" s="4" t="s">
        <v>18</v>
      </c>
      <c r="M6" s="3">
        <v>14.16</v>
      </c>
      <c r="N6" s="3">
        <v>9</v>
      </c>
      <c r="O6" s="14"/>
      <c r="P6" s="1" t="s">
        <v>2</v>
      </c>
      <c r="Q6" s="4" t="s">
        <v>18</v>
      </c>
      <c r="R6" s="5">
        <v>27.69</v>
      </c>
      <c r="S6" s="3">
        <v>9</v>
      </c>
      <c r="T6" s="14"/>
      <c r="U6" s="1" t="s">
        <v>2</v>
      </c>
      <c r="V6" s="4" t="s">
        <v>22</v>
      </c>
      <c r="W6" s="6">
        <v>22.81</v>
      </c>
      <c r="X6" s="3">
        <v>9</v>
      </c>
      <c r="Y6" s="9"/>
      <c r="Z6" s="1" t="s">
        <v>2</v>
      </c>
      <c r="AA6" s="4" t="s">
        <v>18</v>
      </c>
      <c r="AB6" s="3">
        <f>D7+I6+N6+S6+X5</f>
        <v>45</v>
      </c>
      <c r="AC6" s="12"/>
    </row>
    <row r="7" spans="1:29" x14ac:dyDescent="0.25">
      <c r="A7" s="13" t="s">
        <v>3</v>
      </c>
      <c r="B7" s="2" t="s">
        <v>18</v>
      </c>
      <c r="C7" s="5">
        <v>18.190000000000001</v>
      </c>
      <c r="D7" s="3">
        <v>8</v>
      </c>
      <c r="E7" s="14"/>
      <c r="F7" s="1" t="s">
        <v>3</v>
      </c>
      <c r="G7" s="4" t="s">
        <v>21</v>
      </c>
      <c r="H7" s="5">
        <v>72.75</v>
      </c>
      <c r="I7" s="3">
        <v>8</v>
      </c>
      <c r="J7" s="14"/>
      <c r="K7" s="1" t="s">
        <v>3</v>
      </c>
      <c r="L7" s="4" t="s">
        <v>22</v>
      </c>
      <c r="M7" s="3">
        <v>15.57</v>
      </c>
      <c r="N7" s="3">
        <v>8</v>
      </c>
      <c r="O7" s="14"/>
      <c r="P7" s="1" t="s">
        <v>3</v>
      </c>
      <c r="Q7" s="4" t="s">
        <v>15</v>
      </c>
      <c r="R7" s="5">
        <v>32.090000000000003</v>
      </c>
      <c r="S7" s="3">
        <v>8</v>
      </c>
      <c r="T7" s="14"/>
      <c r="U7" s="1" t="s">
        <v>3</v>
      </c>
      <c r="V7" s="4" t="s">
        <v>20</v>
      </c>
      <c r="W7" s="6">
        <v>23.1</v>
      </c>
      <c r="X7" s="3">
        <v>8</v>
      </c>
      <c r="Y7" s="9"/>
      <c r="Z7" s="1" t="s">
        <v>3</v>
      </c>
      <c r="AA7" s="4" t="s">
        <v>22</v>
      </c>
      <c r="AB7" s="3">
        <f>D11+I8+N7+S8+X6</f>
        <v>35</v>
      </c>
      <c r="AC7" s="12"/>
    </row>
    <row r="8" spans="1:29" x14ac:dyDescent="0.25">
      <c r="A8" s="13" t="s">
        <v>4</v>
      </c>
      <c r="B8" s="2" t="s">
        <v>19</v>
      </c>
      <c r="C8" s="5">
        <v>18.37</v>
      </c>
      <c r="D8" s="3">
        <v>7</v>
      </c>
      <c r="E8" s="14"/>
      <c r="F8" s="1" t="s">
        <v>4</v>
      </c>
      <c r="G8" s="4" t="s">
        <v>27</v>
      </c>
      <c r="H8" s="5">
        <v>62.72</v>
      </c>
      <c r="I8" s="3">
        <v>7</v>
      </c>
      <c r="J8" s="14"/>
      <c r="K8" s="1" t="s">
        <v>4</v>
      </c>
      <c r="L8" s="4" t="s">
        <v>17</v>
      </c>
      <c r="M8" s="3">
        <v>17.22</v>
      </c>
      <c r="N8" s="3">
        <v>7</v>
      </c>
      <c r="O8" s="14"/>
      <c r="P8" s="1" t="s">
        <v>4</v>
      </c>
      <c r="Q8" s="4" t="s">
        <v>22</v>
      </c>
      <c r="R8" s="5">
        <v>35.04</v>
      </c>
      <c r="S8" s="3">
        <v>7</v>
      </c>
      <c r="T8" s="14"/>
      <c r="U8" s="1" t="s">
        <v>4</v>
      </c>
      <c r="V8" s="4" t="s">
        <v>21</v>
      </c>
      <c r="W8" s="6">
        <v>24</v>
      </c>
      <c r="X8" s="3">
        <v>7</v>
      </c>
      <c r="Y8" s="9"/>
      <c r="Z8" s="1" t="s">
        <v>4</v>
      </c>
      <c r="AA8" s="4" t="s">
        <v>16</v>
      </c>
      <c r="AB8" s="3">
        <f>D5+I9+N11+S5+X11</f>
        <v>34</v>
      </c>
      <c r="AC8" s="12"/>
    </row>
    <row r="9" spans="1:29" x14ac:dyDescent="0.25">
      <c r="A9" s="13" t="s">
        <v>5</v>
      </c>
      <c r="B9" s="2" t="s">
        <v>20</v>
      </c>
      <c r="C9" s="5">
        <v>19</v>
      </c>
      <c r="D9" s="3">
        <v>6</v>
      </c>
      <c r="E9" s="14"/>
      <c r="F9" s="1" t="s">
        <v>5</v>
      </c>
      <c r="G9" s="4" t="s">
        <v>16</v>
      </c>
      <c r="H9" s="5">
        <v>61.9</v>
      </c>
      <c r="I9" s="3">
        <v>6</v>
      </c>
      <c r="J9" s="14"/>
      <c r="K9" s="1" t="s">
        <v>5</v>
      </c>
      <c r="L9" s="4" t="s">
        <v>20</v>
      </c>
      <c r="M9" s="3">
        <v>18.309999999999999</v>
      </c>
      <c r="N9" s="3">
        <v>6</v>
      </c>
      <c r="O9" s="14"/>
      <c r="P9" s="1" t="s">
        <v>5</v>
      </c>
      <c r="Q9" s="4" t="s">
        <v>17</v>
      </c>
      <c r="R9" s="5">
        <v>42.28</v>
      </c>
      <c r="S9" s="3">
        <v>6</v>
      </c>
      <c r="T9" s="14"/>
      <c r="U9" s="1" t="s">
        <v>5</v>
      </c>
      <c r="V9" s="4" t="s">
        <v>15</v>
      </c>
      <c r="W9" s="6">
        <v>24.78</v>
      </c>
      <c r="X9" s="3">
        <v>6</v>
      </c>
      <c r="Y9" s="9"/>
      <c r="Z9" s="1" t="s">
        <v>5</v>
      </c>
      <c r="AA9" s="4" t="s">
        <v>17</v>
      </c>
      <c r="AB9" s="3">
        <f>D6+I10+N8+S9+X12</f>
        <v>30</v>
      </c>
      <c r="AC9" s="12"/>
    </row>
    <row r="10" spans="1:29" x14ac:dyDescent="0.25">
      <c r="A10" s="13" t="s">
        <v>6</v>
      </c>
      <c r="B10" s="2" t="s">
        <v>21</v>
      </c>
      <c r="C10" s="5">
        <v>19.25</v>
      </c>
      <c r="D10" s="3">
        <v>5</v>
      </c>
      <c r="E10" s="14"/>
      <c r="F10" s="1" t="s">
        <v>6</v>
      </c>
      <c r="G10" s="4" t="s">
        <v>17</v>
      </c>
      <c r="H10" s="5">
        <v>60.91</v>
      </c>
      <c r="I10" s="3">
        <v>5</v>
      </c>
      <c r="J10" s="14"/>
      <c r="K10" s="1" t="s">
        <v>6</v>
      </c>
      <c r="L10" s="4" t="s">
        <v>23</v>
      </c>
      <c r="M10" s="3">
        <v>23.13</v>
      </c>
      <c r="N10" s="3">
        <v>5</v>
      </c>
      <c r="O10" s="14"/>
      <c r="P10" s="1" t="s">
        <v>6</v>
      </c>
      <c r="Q10" s="4" t="s">
        <v>23</v>
      </c>
      <c r="R10" s="5">
        <v>45.12</v>
      </c>
      <c r="S10" s="3">
        <v>5</v>
      </c>
      <c r="T10" s="14"/>
      <c r="U10" s="1" t="s">
        <v>6</v>
      </c>
      <c r="V10" s="4" t="s">
        <v>25</v>
      </c>
      <c r="W10" s="6">
        <v>25.47</v>
      </c>
      <c r="X10" s="3">
        <v>5</v>
      </c>
      <c r="Y10" s="9"/>
      <c r="Z10" s="1" t="s">
        <v>6</v>
      </c>
      <c r="AA10" s="4" t="s">
        <v>21</v>
      </c>
      <c r="AB10" s="3">
        <f>D10+I7+N12+S11+X8</f>
        <v>27</v>
      </c>
      <c r="AC10" s="12"/>
    </row>
    <row r="11" spans="1:29" x14ac:dyDescent="0.25">
      <c r="A11" s="13" t="s">
        <v>7</v>
      </c>
      <c r="B11" s="2" t="s">
        <v>22</v>
      </c>
      <c r="C11" s="5">
        <v>19.440000000000001</v>
      </c>
      <c r="D11" s="3">
        <v>4</v>
      </c>
      <c r="E11" s="14"/>
      <c r="F11" s="1" t="s">
        <v>7</v>
      </c>
      <c r="G11" s="4" t="s">
        <v>20</v>
      </c>
      <c r="H11" s="5">
        <v>53.37</v>
      </c>
      <c r="I11" s="3">
        <v>4</v>
      </c>
      <c r="J11" s="14"/>
      <c r="K11" s="1" t="s">
        <v>7</v>
      </c>
      <c r="L11" s="4" t="s">
        <v>16</v>
      </c>
      <c r="M11" s="3">
        <v>27.62</v>
      </c>
      <c r="N11" s="3">
        <v>4</v>
      </c>
      <c r="O11" s="14"/>
      <c r="P11" s="1" t="s">
        <v>7</v>
      </c>
      <c r="Q11" s="4" t="s">
        <v>21</v>
      </c>
      <c r="R11" s="5">
        <v>83.5</v>
      </c>
      <c r="S11" s="3">
        <v>4</v>
      </c>
      <c r="T11" s="14"/>
      <c r="U11" s="1" t="s">
        <v>7</v>
      </c>
      <c r="V11" s="4" t="s">
        <v>16</v>
      </c>
      <c r="W11" s="6">
        <v>26.31</v>
      </c>
      <c r="X11" s="3">
        <v>4</v>
      </c>
      <c r="Y11" s="9"/>
      <c r="Z11" s="1" t="s">
        <v>7</v>
      </c>
      <c r="AA11" s="4" t="s">
        <v>20</v>
      </c>
      <c r="AB11" s="3">
        <f>D9+I11+N9+S13+X7</f>
        <v>26</v>
      </c>
      <c r="AC11" s="12"/>
    </row>
    <row r="12" spans="1:29" x14ac:dyDescent="0.25">
      <c r="A12" s="13" t="s">
        <v>8</v>
      </c>
      <c r="B12" s="2" t="s">
        <v>23</v>
      </c>
      <c r="C12" s="5">
        <v>20.190000000000001</v>
      </c>
      <c r="D12" s="3">
        <v>3</v>
      </c>
      <c r="E12" s="14"/>
      <c r="F12" s="1" t="s">
        <v>8</v>
      </c>
      <c r="G12" s="4" t="s">
        <v>23</v>
      </c>
      <c r="H12" s="5">
        <v>51.34</v>
      </c>
      <c r="I12" s="3">
        <v>3</v>
      </c>
      <c r="J12" s="14"/>
      <c r="K12" s="1" t="s">
        <v>8</v>
      </c>
      <c r="L12" s="4" t="s">
        <v>21</v>
      </c>
      <c r="M12" s="3">
        <v>27.75</v>
      </c>
      <c r="N12" s="3">
        <v>3</v>
      </c>
      <c r="O12" s="14"/>
      <c r="P12" s="1" t="s">
        <v>8</v>
      </c>
      <c r="Q12" s="4" t="s">
        <v>24</v>
      </c>
      <c r="R12" s="3" t="s">
        <v>30</v>
      </c>
      <c r="S12" s="3">
        <v>3</v>
      </c>
      <c r="T12" s="14"/>
      <c r="U12" s="1" t="s">
        <v>8</v>
      </c>
      <c r="V12" s="4" t="s">
        <v>17</v>
      </c>
      <c r="W12" s="6">
        <v>29.78</v>
      </c>
      <c r="X12" s="3">
        <v>3</v>
      </c>
      <c r="Y12" s="9"/>
      <c r="Z12" s="1" t="s">
        <v>8</v>
      </c>
      <c r="AA12" s="4" t="s">
        <v>23</v>
      </c>
      <c r="AB12" s="3">
        <f>D12+I12+N10+S10+X14</f>
        <v>17</v>
      </c>
      <c r="AC12" s="12"/>
    </row>
    <row r="13" spans="1:29" x14ac:dyDescent="0.25">
      <c r="A13" s="13" t="s">
        <v>9</v>
      </c>
      <c r="B13" s="2" t="s">
        <v>24</v>
      </c>
      <c r="C13" s="5">
        <v>20.25</v>
      </c>
      <c r="D13" s="3">
        <v>2</v>
      </c>
      <c r="E13" s="14"/>
      <c r="F13" s="1" t="s">
        <v>9</v>
      </c>
      <c r="G13" s="4" t="s">
        <v>25</v>
      </c>
      <c r="H13" s="5">
        <v>47.16</v>
      </c>
      <c r="I13" s="3">
        <v>2</v>
      </c>
      <c r="J13" s="14"/>
      <c r="K13" s="1" t="s">
        <v>9</v>
      </c>
      <c r="L13" s="4" t="s">
        <v>25</v>
      </c>
      <c r="M13" s="3">
        <v>46.5</v>
      </c>
      <c r="N13" s="3">
        <v>2</v>
      </c>
      <c r="O13" s="14"/>
      <c r="P13" s="1" t="s">
        <v>9</v>
      </c>
      <c r="Q13" s="4" t="s">
        <v>20</v>
      </c>
      <c r="R13" s="3" t="s">
        <v>31</v>
      </c>
      <c r="S13" s="3">
        <v>2</v>
      </c>
      <c r="T13" s="14"/>
      <c r="U13" s="1" t="s">
        <v>9</v>
      </c>
      <c r="V13" s="4" t="s">
        <v>24</v>
      </c>
      <c r="W13" s="6">
        <v>29.97</v>
      </c>
      <c r="X13" s="3">
        <v>2</v>
      </c>
      <c r="Y13" s="9"/>
      <c r="Z13" s="1" t="s">
        <v>9</v>
      </c>
      <c r="AA13" s="4" t="s">
        <v>25</v>
      </c>
      <c r="AB13" s="3">
        <f>D14+I13+N13+S14+X10</f>
        <v>11</v>
      </c>
      <c r="AC13" s="12"/>
    </row>
    <row r="14" spans="1:29" x14ac:dyDescent="0.25">
      <c r="A14" s="13" t="s">
        <v>10</v>
      </c>
      <c r="B14" s="2" t="s">
        <v>25</v>
      </c>
      <c r="C14" s="5">
        <v>21.75</v>
      </c>
      <c r="D14" s="3">
        <v>1</v>
      </c>
      <c r="E14" s="14"/>
      <c r="F14" s="1" t="s">
        <v>10</v>
      </c>
      <c r="G14" s="4" t="s">
        <v>24</v>
      </c>
      <c r="H14" s="5">
        <v>41.81</v>
      </c>
      <c r="I14" s="3">
        <v>1</v>
      </c>
      <c r="J14" s="14"/>
      <c r="K14" s="1" t="s">
        <v>10</v>
      </c>
      <c r="L14" s="4" t="s">
        <v>24</v>
      </c>
      <c r="M14" s="3" t="s">
        <v>28</v>
      </c>
      <c r="N14" s="3">
        <v>1</v>
      </c>
      <c r="O14" s="14"/>
      <c r="P14" s="1" t="s">
        <v>10</v>
      </c>
      <c r="Q14" s="4" t="s">
        <v>25</v>
      </c>
      <c r="R14" s="3" t="s">
        <v>29</v>
      </c>
      <c r="S14" s="3">
        <v>1</v>
      </c>
      <c r="T14" s="14"/>
      <c r="U14" s="1" t="s">
        <v>10</v>
      </c>
      <c r="V14" s="4" t="s">
        <v>23</v>
      </c>
      <c r="W14" s="6">
        <v>30.16</v>
      </c>
      <c r="X14" s="3">
        <v>1</v>
      </c>
      <c r="Y14" s="9"/>
      <c r="Z14" s="1" t="s">
        <v>10</v>
      </c>
      <c r="AA14" s="4" t="s">
        <v>24</v>
      </c>
      <c r="AB14" s="3">
        <f>D13+I14+N14+S12+X13</f>
        <v>9</v>
      </c>
      <c r="AC14" s="12"/>
    </row>
    <row r="15" spans="1:29" x14ac:dyDescent="0.25">
      <c r="A15" s="2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</row>
    <row r="16" spans="1:29" ht="39" customHeight="1" x14ac:dyDescent="0.25">
      <c r="A16" s="97" t="s">
        <v>102</v>
      </c>
      <c r="B16" s="98"/>
      <c r="C16" s="98"/>
      <c r="D16" s="99"/>
      <c r="E16" s="9"/>
      <c r="F16" s="80" t="s">
        <v>97</v>
      </c>
      <c r="G16" s="81"/>
      <c r="H16" s="81"/>
      <c r="I16" s="82"/>
      <c r="J16" s="16"/>
      <c r="K16" s="80" t="s">
        <v>98</v>
      </c>
      <c r="L16" s="81"/>
      <c r="M16" s="81"/>
      <c r="N16" s="82"/>
      <c r="O16" s="16"/>
      <c r="P16" s="80" t="s">
        <v>99</v>
      </c>
      <c r="Q16" s="81"/>
      <c r="R16" s="81"/>
      <c r="S16" s="82"/>
      <c r="T16" s="16"/>
      <c r="U16" s="80" t="s">
        <v>100</v>
      </c>
      <c r="V16" s="81"/>
      <c r="W16" s="81"/>
      <c r="X16" s="82"/>
      <c r="Y16" s="16"/>
      <c r="Z16" s="83" t="s">
        <v>101</v>
      </c>
      <c r="AA16" s="83"/>
      <c r="AB16" s="83"/>
      <c r="AC16" s="84"/>
    </row>
    <row r="17" spans="1:29" x14ac:dyDescent="0.25">
      <c r="A17" s="100"/>
      <c r="B17" s="101"/>
      <c r="C17" s="101"/>
      <c r="D17" s="102"/>
      <c r="E17" s="9"/>
      <c r="F17" s="85" t="s">
        <v>47</v>
      </c>
      <c r="G17" s="86"/>
      <c r="H17" s="87"/>
      <c r="I17" s="20" t="s">
        <v>49</v>
      </c>
      <c r="J17" s="9"/>
      <c r="K17" s="85" t="s">
        <v>47</v>
      </c>
      <c r="L17" s="86"/>
      <c r="M17" s="87"/>
      <c r="N17" s="20" t="s">
        <v>49</v>
      </c>
      <c r="O17" s="9"/>
      <c r="P17" s="85" t="s">
        <v>47</v>
      </c>
      <c r="Q17" s="86"/>
      <c r="R17" s="87"/>
      <c r="S17" s="20" t="s">
        <v>49</v>
      </c>
      <c r="T17" s="9"/>
      <c r="U17" s="85" t="s">
        <v>47</v>
      </c>
      <c r="V17" s="86"/>
      <c r="W17" s="87"/>
      <c r="X17" s="20" t="s">
        <v>49</v>
      </c>
      <c r="Y17" s="9"/>
      <c r="Z17" s="88" t="s">
        <v>47</v>
      </c>
      <c r="AA17" s="88"/>
      <c r="AB17" s="88"/>
      <c r="AC17" s="26" t="s">
        <v>49</v>
      </c>
    </row>
    <row r="18" spans="1:29" x14ac:dyDescent="0.25">
      <c r="A18" s="100"/>
      <c r="B18" s="101"/>
      <c r="C18" s="101"/>
      <c r="D18" s="102"/>
      <c r="E18" s="9"/>
      <c r="F18" s="1" t="s">
        <v>0</v>
      </c>
      <c r="G18" s="89" t="s">
        <v>15</v>
      </c>
      <c r="H18" s="90"/>
      <c r="I18" s="3">
        <v>11</v>
      </c>
      <c r="J18" s="9"/>
      <c r="K18" s="1" t="s">
        <v>0</v>
      </c>
      <c r="L18" s="89" t="s">
        <v>15</v>
      </c>
      <c r="M18" s="90"/>
      <c r="N18" s="7">
        <f>D4+I5</f>
        <v>21</v>
      </c>
      <c r="O18" s="9"/>
      <c r="P18" s="1" t="s">
        <v>0</v>
      </c>
      <c r="Q18" s="89" t="s">
        <v>15</v>
      </c>
      <c r="R18" s="90"/>
      <c r="S18" s="7">
        <f>D4+I5+N5</f>
        <v>31</v>
      </c>
      <c r="T18" s="9"/>
      <c r="U18" s="1" t="s">
        <v>0</v>
      </c>
      <c r="V18" s="89" t="s">
        <v>19</v>
      </c>
      <c r="W18" s="90"/>
      <c r="X18" s="7">
        <f>D8+I4+N4+S4</f>
        <v>40</v>
      </c>
      <c r="Y18" s="9"/>
      <c r="Z18" s="1" t="s">
        <v>0</v>
      </c>
      <c r="AA18" s="93" t="s">
        <v>19</v>
      </c>
      <c r="AB18" s="93"/>
      <c r="AC18" s="27">
        <f>D8+I4+N4+S4+X4</f>
        <v>51</v>
      </c>
    </row>
    <row r="19" spans="1:29" x14ac:dyDescent="0.25">
      <c r="A19" s="100"/>
      <c r="B19" s="101"/>
      <c r="C19" s="101"/>
      <c r="D19" s="102"/>
      <c r="E19" s="9"/>
      <c r="F19" s="1" t="s">
        <v>1</v>
      </c>
      <c r="G19" s="89" t="s">
        <v>16</v>
      </c>
      <c r="H19" s="90"/>
      <c r="I19" s="3">
        <v>10</v>
      </c>
      <c r="J19" s="9"/>
      <c r="K19" s="1" t="s">
        <v>1</v>
      </c>
      <c r="L19" s="89" t="s">
        <v>19</v>
      </c>
      <c r="M19" s="90"/>
      <c r="N19" s="7">
        <f>D8+I4</f>
        <v>18</v>
      </c>
      <c r="O19" s="9"/>
      <c r="P19" s="1" t="s">
        <v>1</v>
      </c>
      <c r="Q19" s="89" t="s">
        <v>19</v>
      </c>
      <c r="R19" s="90"/>
      <c r="S19" s="7">
        <f>D8+I4+N4</f>
        <v>29</v>
      </c>
      <c r="T19" s="9"/>
      <c r="U19" s="1" t="s">
        <v>1</v>
      </c>
      <c r="V19" s="89" t="s">
        <v>15</v>
      </c>
      <c r="W19" s="90"/>
      <c r="X19" s="7">
        <f>D4+I5+N5+S7</f>
        <v>39</v>
      </c>
      <c r="Y19" s="9"/>
      <c r="Z19" s="1" t="s">
        <v>1</v>
      </c>
      <c r="AA19" s="93" t="s">
        <v>15</v>
      </c>
      <c r="AB19" s="93"/>
      <c r="AC19" s="27">
        <f>D4+I5+N5+S7+X9</f>
        <v>45</v>
      </c>
    </row>
    <row r="20" spans="1:29" x14ac:dyDescent="0.25">
      <c r="A20" s="100"/>
      <c r="B20" s="101"/>
      <c r="C20" s="101"/>
      <c r="D20" s="102"/>
      <c r="E20" s="9"/>
      <c r="F20" s="1" t="s">
        <v>2</v>
      </c>
      <c r="G20" s="89" t="s">
        <v>17</v>
      </c>
      <c r="H20" s="90"/>
      <c r="I20" s="3">
        <v>9</v>
      </c>
      <c r="J20" s="9"/>
      <c r="K20" s="1" t="s">
        <v>2</v>
      </c>
      <c r="L20" s="89" t="s">
        <v>18</v>
      </c>
      <c r="M20" s="90"/>
      <c r="N20" s="7">
        <f>D7+I6</f>
        <v>17</v>
      </c>
      <c r="O20" s="9"/>
      <c r="P20" s="1" t="s">
        <v>2</v>
      </c>
      <c r="Q20" s="89" t="s">
        <v>18</v>
      </c>
      <c r="R20" s="90"/>
      <c r="S20" s="7">
        <f>D7+I6+N6</f>
        <v>26</v>
      </c>
      <c r="T20" s="9"/>
      <c r="U20" s="1" t="s">
        <v>2</v>
      </c>
      <c r="V20" s="89" t="s">
        <v>18</v>
      </c>
      <c r="W20" s="90"/>
      <c r="X20" s="7">
        <f>D7+I6+N6+S6</f>
        <v>35</v>
      </c>
      <c r="Y20" s="9"/>
      <c r="Z20" s="1" t="s">
        <v>2</v>
      </c>
      <c r="AA20" s="93" t="s">
        <v>18</v>
      </c>
      <c r="AB20" s="93"/>
      <c r="AC20" s="27">
        <f>D7+I6+N6+S6+X5</f>
        <v>45</v>
      </c>
    </row>
    <row r="21" spans="1:29" x14ac:dyDescent="0.25">
      <c r="A21" s="100"/>
      <c r="B21" s="101"/>
      <c r="C21" s="101"/>
      <c r="D21" s="102"/>
      <c r="E21" s="9"/>
      <c r="F21" s="1" t="s">
        <v>3</v>
      </c>
      <c r="G21" s="89" t="s">
        <v>18</v>
      </c>
      <c r="H21" s="90"/>
      <c r="I21" s="3">
        <v>8</v>
      </c>
      <c r="J21" s="9"/>
      <c r="K21" s="1" t="s">
        <v>3</v>
      </c>
      <c r="L21" s="89" t="s">
        <v>16</v>
      </c>
      <c r="M21" s="90"/>
      <c r="N21" s="7">
        <f>D5+I9</f>
        <v>16</v>
      </c>
      <c r="O21" s="9"/>
      <c r="P21" s="1" t="s">
        <v>3</v>
      </c>
      <c r="Q21" s="89" t="s">
        <v>17</v>
      </c>
      <c r="R21" s="90"/>
      <c r="S21" s="7">
        <f>D6+I10+N8</f>
        <v>21</v>
      </c>
      <c r="T21" s="9"/>
      <c r="U21" s="1" t="s">
        <v>3</v>
      </c>
      <c r="V21" s="89" t="s">
        <v>16</v>
      </c>
      <c r="W21" s="90"/>
      <c r="X21" s="7">
        <f>D5+I9+N11+S5</f>
        <v>30</v>
      </c>
      <c r="Y21" s="9"/>
      <c r="Z21" s="1" t="s">
        <v>3</v>
      </c>
      <c r="AA21" s="93" t="s">
        <v>22</v>
      </c>
      <c r="AB21" s="93"/>
      <c r="AC21" s="27">
        <f>D11+I8+N7+S8+X6</f>
        <v>35</v>
      </c>
    </row>
    <row r="22" spans="1:29" x14ac:dyDescent="0.25">
      <c r="A22" s="100"/>
      <c r="B22" s="101"/>
      <c r="C22" s="101"/>
      <c r="D22" s="102"/>
      <c r="E22" s="9"/>
      <c r="F22" s="1" t="s">
        <v>4</v>
      </c>
      <c r="G22" s="89" t="s">
        <v>19</v>
      </c>
      <c r="H22" s="90"/>
      <c r="I22" s="3">
        <v>7</v>
      </c>
      <c r="J22" s="9"/>
      <c r="K22" s="1" t="s">
        <v>4</v>
      </c>
      <c r="L22" s="89" t="s">
        <v>17</v>
      </c>
      <c r="M22" s="90"/>
      <c r="N22" s="7">
        <f>D6+I10</f>
        <v>14</v>
      </c>
      <c r="O22" s="9"/>
      <c r="P22" s="1" t="s">
        <v>4</v>
      </c>
      <c r="Q22" s="89" t="s">
        <v>16</v>
      </c>
      <c r="R22" s="90"/>
      <c r="S22" s="7">
        <f>D5+I9+N11</f>
        <v>20</v>
      </c>
      <c r="T22" s="9"/>
      <c r="U22" s="1" t="s">
        <v>4</v>
      </c>
      <c r="V22" s="89" t="s">
        <v>17</v>
      </c>
      <c r="W22" s="90"/>
      <c r="X22" s="7">
        <f>D6+I10+N8+S9</f>
        <v>27</v>
      </c>
      <c r="Y22" s="9"/>
      <c r="Z22" s="1" t="s">
        <v>4</v>
      </c>
      <c r="AA22" s="93" t="s">
        <v>16</v>
      </c>
      <c r="AB22" s="93"/>
      <c r="AC22" s="27">
        <f>D5+I9+N11+S5+X11</f>
        <v>34</v>
      </c>
    </row>
    <row r="23" spans="1:29" x14ac:dyDescent="0.25">
      <c r="A23" s="100"/>
      <c r="B23" s="101"/>
      <c r="C23" s="101"/>
      <c r="D23" s="102"/>
      <c r="E23" s="9"/>
      <c r="F23" s="1" t="s">
        <v>5</v>
      </c>
      <c r="G23" s="89" t="s">
        <v>20</v>
      </c>
      <c r="H23" s="90"/>
      <c r="I23" s="3">
        <v>6</v>
      </c>
      <c r="J23" s="9"/>
      <c r="K23" s="1" t="s">
        <v>5</v>
      </c>
      <c r="L23" s="89" t="s">
        <v>21</v>
      </c>
      <c r="M23" s="90"/>
      <c r="N23" s="7">
        <f>D10+I7</f>
        <v>13</v>
      </c>
      <c r="O23" s="9"/>
      <c r="P23" s="1" t="s">
        <v>5</v>
      </c>
      <c r="Q23" s="89" t="s">
        <v>22</v>
      </c>
      <c r="R23" s="90"/>
      <c r="S23" s="7">
        <f>D11+I8+N7</f>
        <v>19</v>
      </c>
      <c r="T23" s="9"/>
      <c r="U23" s="1" t="s">
        <v>5</v>
      </c>
      <c r="V23" s="89" t="s">
        <v>22</v>
      </c>
      <c r="W23" s="90"/>
      <c r="X23" s="7">
        <f>D11+I8+N7+S8</f>
        <v>26</v>
      </c>
      <c r="Y23" s="9"/>
      <c r="Z23" s="1" t="s">
        <v>5</v>
      </c>
      <c r="AA23" s="93" t="s">
        <v>17</v>
      </c>
      <c r="AB23" s="93"/>
      <c r="AC23" s="27">
        <f>D6+I10+N8+S9+X12</f>
        <v>30</v>
      </c>
    </row>
    <row r="24" spans="1:29" x14ac:dyDescent="0.25">
      <c r="A24" s="100"/>
      <c r="B24" s="101"/>
      <c r="C24" s="101"/>
      <c r="D24" s="102"/>
      <c r="E24" s="9"/>
      <c r="F24" s="1" t="s">
        <v>6</v>
      </c>
      <c r="G24" s="89" t="s">
        <v>21</v>
      </c>
      <c r="H24" s="90"/>
      <c r="I24" s="3">
        <v>5</v>
      </c>
      <c r="J24" s="9"/>
      <c r="K24" s="1" t="s">
        <v>6</v>
      </c>
      <c r="L24" s="89" t="s">
        <v>22</v>
      </c>
      <c r="M24" s="90"/>
      <c r="N24" s="7">
        <f>D11+I8</f>
        <v>11</v>
      </c>
      <c r="O24" s="9"/>
      <c r="P24" s="94" t="s">
        <v>6</v>
      </c>
      <c r="Q24" s="89" t="s">
        <v>21</v>
      </c>
      <c r="R24" s="90"/>
      <c r="S24" s="7">
        <f>D10+I7+N12</f>
        <v>16</v>
      </c>
      <c r="T24" s="9"/>
      <c r="U24" s="1" t="s">
        <v>6</v>
      </c>
      <c r="V24" s="89" t="s">
        <v>21</v>
      </c>
      <c r="W24" s="90"/>
      <c r="X24" s="7">
        <f>D10+I7+N12+S11</f>
        <v>20</v>
      </c>
      <c r="Y24" s="9"/>
      <c r="Z24" s="1" t="s">
        <v>6</v>
      </c>
      <c r="AA24" s="93" t="s">
        <v>21</v>
      </c>
      <c r="AB24" s="93"/>
      <c r="AC24" s="27">
        <f>D10+I7+N12+S11+X8</f>
        <v>27</v>
      </c>
    </row>
    <row r="25" spans="1:29" x14ac:dyDescent="0.25">
      <c r="A25" s="100"/>
      <c r="B25" s="101"/>
      <c r="C25" s="101"/>
      <c r="D25" s="102"/>
      <c r="E25" s="9"/>
      <c r="F25" s="1" t="s">
        <v>7</v>
      </c>
      <c r="G25" s="89" t="s">
        <v>22</v>
      </c>
      <c r="H25" s="90"/>
      <c r="I25" s="3">
        <v>4</v>
      </c>
      <c r="J25" s="9"/>
      <c r="K25" s="1" t="s">
        <v>7</v>
      </c>
      <c r="L25" s="89" t="s">
        <v>20</v>
      </c>
      <c r="M25" s="90"/>
      <c r="N25" s="7">
        <f>D9+I11</f>
        <v>10</v>
      </c>
      <c r="O25" s="9"/>
      <c r="P25" s="109"/>
      <c r="Q25" s="89" t="s">
        <v>20</v>
      </c>
      <c r="R25" s="90"/>
      <c r="S25" s="7">
        <f>D9+I11+N9</f>
        <v>16</v>
      </c>
      <c r="T25" s="9"/>
      <c r="U25" s="1" t="s">
        <v>7</v>
      </c>
      <c r="V25" s="89" t="s">
        <v>20</v>
      </c>
      <c r="W25" s="90"/>
      <c r="X25" s="7">
        <f>D9+I11+N9+S13</f>
        <v>18</v>
      </c>
      <c r="Y25" s="9"/>
      <c r="Z25" s="1" t="s">
        <v>7</v>
      </c>
      <c r="AA25" s="93" t="s">
        <v>20</v>
      </c>
      <c r="AB25" s="93"/>
      <c r="AC25" s="27">
        <f>D9+I11+N9+S13+X7</f>
        <v>26</v>
      </c>
    </row>
    <row r="26" spans="1:29" x14ac:dyDescent="0.25">
      <c r="A26" s="100"/>
      <c r="B26" s="101"/>
      <c r="C26" s="101"/>
      <c r="D26" s="102"/>
      <c r="E26" s="9"/>
      <c r="F26" s="1" t="s">
        <v>8</v>
      </c>
      <c r="G26" s="89" t="s">
        <v>23</v>
      </c>
      <c r="H26" s="90"/>
      <c r="I26" s="3">
        <v>3</v>
      </c>
      <c r="J26" s="9"/>
      <c r="K26" s="1" t="s">
        <v>8</v>
      </c>
      <c r="L26" s="89" t="s">
        <v>23</v>
      </c>
      <c r="M26" s="90"/>
      <c r="N26" s="7">
        <f>D12+I12</f>
        <v>6</v>
      </c>
      <c r="O26" s="9"/>
      <c r="P26" s="1" t="s">
        <v>8</v>
      </c>
      <c r="Q26" s="89" t="s">
        <v>23</v>
      </c>
      <c r="R26" s="90"/>
      <c r="S26" s="7">
        <f>D12+I12+N10</f>
        <v>11</v>
      </c>
      <c r="T26" s="9"/>
      <c r="U26" s="1" t="s">
        <v>8</v>
      </c>
      <c r="V26" s="89" t="s">
        <v>23</v>
      </c>
      <c r="W26" s="90"/>
      <c r="X26" s="7">
        <f>D12+I12+N10+S10</f>
        <v>16</v>
      </c>
      <c r="Y26" s="9"/>
      <c r="Z26" s="1" t="s">
        <v>8</v>
      </c>
      <c r="AA26" s="93" t="s">
        <v>23</v>
      </c>
      <c r="AB26" s="93"/>
      <c r="AC26" s="27">
        <f>D12+I12+N10+S10+X14</f>
        <v>17</v>
      </c>
    </row>
    <row r="27" spans="1:29" x14ac:dyDescent="0.25">
      <c r="A27" s="100"/>
      <c r="B27" s="101"/>
      <c r="C27" s="101"/>
      <c r="D27" s="102"/>
      <c r="E27" s="9"/>
      <c r="F27" s="1" t="s">
        <v>9</v>
      </c>
      <c r="G27" s="89" t="s">
        <v>24</v>
      </c>
      <c r="H27" s="90"/>
      <c r="I27" s="3">
        <v>2</v>
      </c>
      <c r="J27" s="9"/>
      <c r="K27" s="94" t="s">
        <v>9</v>
      </c>
      <c r="L27" s="89" t="s">
        <v>24</v>
      </c>
      <c r="M27" s="90"/>
      <c r="N27" s="7">
        <f>D13+I14</f>
        <v>3</v>
      </c>
      <c r="O27" s="9"/>
      <c r="P27" s="1" t="s">
        <v>9</v>
      </c>
      <c r="Q27" s="89" t="s">
        <v>25</v>
      </c>
      <c r="R27" s="90"/>
      <c r="S27" s="7">
        <f>D14+I13+N13</f>
        <v>5</v>
      </c>
      <c r="T27" s="9"/>
      <c r="U27" s="1" t="s">
        <v>9</v>
      </c>
      <c r="V27" s="89" t="s">
        <v>24</v>
      </c>
      <c r="W27" s="90"/>
      <c r="X27" s="7">
        <f>D13+I14+N14+S12</f>
        <v>7</v>
      </c>
      <c r="Y27" s="9"/>
      <c r="Z27" s="1" t="s">
        <v>9</v>
      </c>
      <c r="AA27" s="93" t="s">
        <v>25</v>
      </c>
      <c r="AB27" s="93"/>
      <c r="AC27" s="27">
        <f>D14+I13+N13+S14+X10</f>
        <v>11</v>
      </c>
    </row>
    <row r="28" spans="1:29" ht="15.75" thickBot="1" x14ac:dyDescent="0.3">
      <c r="A28" s="103"/>
      <c r="B28" s="104"/>
      <c r="C28" s="104"/>
      <c r="D28" s="105"/>
      <c r="E28" s="15"/>
      <c r="F28" s="28" t="s">
        <v>10</v>
      </c>
      <c r="G28" s="91" t="s">
        <v>25</v>
      </c>
      <c r="H28" s="92"/>
      <c r="I28" s="29">
        <v>1</v>
      </c>
      <c r="J28" s="15"/>
      <c r="K28" s="95"/>
      <c r="L28" s="91" t="s">
        <v>25</v>
      </c>
      <c r="M28" s="92"/>
      <c r="N28" s="11">
        <f>D14+I13</f>
        <v>3</v>
      </c>
      <c r="O28" s="15"/>
      <c r="P28" s="28" t="s">
        <v>10</v>
      </c>
      <c r="Q28" s="91" t="s">
        <v>24</v>
      </c>
      <c r="R28" s="92"/>
      <c r="S28" s="11">
        <f>D13+I14+N14</f>
        <v>4</v>
      </c>
      <c r="T28" s="15"/>
      <c r="U28" s="28" t="s">
        <v>10</v>
      </c>
      <c r="V28" s="91" t="s">
        <v>25</v>
      </c>
      <c r="W28" s="92"/>
      <c r="X28" s="11">
        <f>D14+I13+N13+S14</f>
        <v>6</v>
      </c>
      <c r="Y28" s="15"/>
      <c r="Z28" s="28" t="s">
        <v>10</v>
      </c>
      <c r="AA28" s="96" t="s">
        <v>24</v>
      </c>
      <c r="AB28" s="96"/>
      <c r="AC28" s="30">
        <f>D13+I14+N14+S12+X13</f>
        <v>9</v>
      </c>
    </row>
  </sheetData>
  <mergeCells count="81">
    <mergeCell ref="V26:W26"/>
    <mergeCell ref="V27:W27"/>
    <mergeCell ref="V28:W28"/>
    <mergeCell ref="A16:D28"/>
    <mergeCell ref="A1:AC1"/>
    <mergeCell ref="Q28:R28"/>
    <mergeCell ref="V18:W18"/>
    <mergeCell ref="P24:P25"/>
    <mergeCell ref="V19:W19"/>
    <mergeCell ref="V20:W20"/>
    <mergeCell ref="V21:W21"/>
    <mergeCell ref="V22:W22"/>
    <mergeCell ref="V23:W23"/>
    <mergeCell ref="V24:W24"/>
    <mergeCell ref="V25:W25"/>
    <mergeCell ref="Q18:R18"/>
    <mergeCell ref="Q19:R19"/>
    <mergeCell ref="Q20:R20"/>
    <mergeCell ref="Q21:R21"/>
    <mergeCell ref="Q22:R22"/>
    <mergeCell ref="Q23:R23"/>
    <mergeCell ref="AA23:AB23"/>
    <mergeCell ref="AA22:AB22"/>
    <mergeCell ref="AA21:AB21"/>
    <mergeCell ref="AA20:AB20"/>
    <mergeCell ref="AA19:AB19"/>
    <mergeCell ref="AA18:AB18"/>
    <mergeCell ref="K27:K28"/>
    <mergeCell ref="AA28:AB28"/>
    <mergeCell ref="AA27:AB27"/>
    <mergeCell ref="AA26:AB26"/>
    <mergeCell ref="AA25:AB25"/>
    <mergeCell ref="AA24:AB24"/>
    <mergeCell ref="Q24:R24"/>
    <mergeCell ref="Q25:R25"/>
    <mergeCell ref="Q26:R26"/>
    <mergeCell ref="Q27:R27"/>
    <mergeCell ref="L23:M23"/>
    <mergeCell ref="L24:M24"/>
    <mergeCell ref="L25:M25"/>
    <mergeCell ref="L26:M26"/>
    <mergeCell ref="L27:M27"/>
    <mergeCell ref="L28:M28"/>
    <mergeCell ref="G22:H22"/>
    <mergeCell ref="G21:H21"/>
    <mergeCell ref="G20:H20"/>
    <mergeCell ref="G19:H19"/>
    <mergeCell ref="L22:M22"/>
    <mergeCell ref="G28:H28"/>
    <mergeCell ref="G27:H27"/>
    <mergeCell ref="G26:H26"/>
    <mergeCell ref="G25:H25"/>
    <mergeCell ref="G24:H24"/>
    <mergeCell ref="G23:H23"/>
    <mergeCell ref="G18:H18"/>
    <mergeCell ref="L18:M18"/>
    <mergeCell ref="L19:M19"/>
    <mergeCell ref="L20:M20"/>
    <mergeCell ref="L21:M21"/>
    <mergeCell ref="F17:H17"/>
    <mergeCell ref="K17:M17"/>
    <mergeCell ref="P17:R17"/>
    <mergeCell ref="U17:W17"/>
    <mergeCell ref="Z17:AB17"/>
    <mergeCell ref="Z2:AB2"/>
    <mergeCell ref="Z3:AA3"/>
    <mergeCell ref="F16:I16"/>
    <mergeCell ref="K16:N16"/>
    <mergeCell ref="P16:S16"/>
    <mergeCell ref="U16:X16"/>
    <mergeCell ref="Z16:AC16"/>
    <mergeCell ref="A2:D2"/>
    <mergeCell ref="F2:I2"/>
    <mergeCell ref="K2:N2"/>
    <mergeCell ref="P2:S2"/>
    <mergeCell ref="U2:X2"/>
    <mergeCell ref="A3:B3"/>
    <mergeCell ref="F3:G3"/>
    <mergeCell ref="K3:L3"/>
    <mergeCell ref="P3:Q3"/>
    <mergeCell ref="U3:V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69DB-EF59-4808-8E1B-5FE9C9DD5B23}">
  <sheetPr>
    <tabColor rgb="FF92D050"/>
  </sheetPr>
  <dimension ref="A1:AC26"/>
  <sheetViews>
    <sheetView workbookViewId="0">
      <selection activeCell="P11" sqref="P11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6.42578125" bestFit="1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9.42578125" bestFit="1" customWidth="1"/>
    <col min="19" max="19" width="5.140625" bestFit="1" customWidth="1"/>
    <col min="20" max="20" width="4.28515625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4" customWidth="1"/>
    <col min="26" max="26" width="3.42578125" customWidth="1"/>
    <col min="27" max="27" width="17.7109375" bestFit="1" customWidth="1"/>
    <col min="29" max="29" width="5.85546875" customWidth="1"/>
  </cols>
  <sheetData>
    <row r="1" spans="1:29" ht="31.5" x14ac:dyDescent="0.5">
      <c r="A1" s="106" t="s">
        <v>103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</row>
    <row r="2" spans="1:29" x14ac:dyDescent="0.25">
      <c r="A2" s="110" t="s">
        <v>89</v>
      </c>
      <c r="B2" s="79"/>
      <c r="C2" s="79"/>
      <c r="D2" s="79"/>
      <c r="E2" s="9"/>
      <c r="F2" s="111" t="s">
        <v>87</v>
      </c>
      <c r="G2" s="79"/>
      <c r="H2" s="79"/>
      <c r="I2" s="79"/>
      <c r="J2" s="9"/>
      <c r="K2" s="111" t="s">
        <v>86</v>
      </c>
      <c r="L2" s="79"/>
      <c r="M2" s="79"/>
      <c r="N2" s="79"/>
      <c r="O2" s="9"/>
      <c r="P2" s="111" t="s">
        <v>81</v>
      </c>
      <c r="Q2" s="79"/>
      <c r="R2" s="79"/>
      <c r="S2" s="79"/>
      <c r="T2" s="9"/>
      <c r="U2" s="111" t="s">
        <v>84</v>
      </c>
      <c r="V2" s="111"/>
      <c r="W2" s="111"/>
      <c r="X2" s="111"/>
      <c r="Y2" s="9"/>
      <c r="Z2" s="79" t="s">
        <v>80</v>
      </c>
      <c r="AA2" s="79"/>
      <c r="AB2" s="79"/>
      <c r="AC2" s="12"/>
    </row>
    <row r="3" spans="1:29" x14ac:dyDescent="0.25">
      <c r="A3" s="75" t="s">
        <v>47</v>
      </c>
      <c r="B3" s="76"/>
      <c r="C3" s="17" t="s">
        <v>48</v>
      </c>
      <c r="D3" s="17" t="s">
        <v>49</v>
      </c>
      <c r="E3" s="9"/>
      <c r="F3" s="77" t="s">
        <v>47</v>
      </c>
      <c r="G3" s="76"/>
      <c r="H3" s="17" t="s">
        <v>53</v>
      </c>
      <c r="I3" s="17" t="s">
        <v>49</v>
      </c>
      <c r="J3" s="9"/>
      <c r="K3" s="77" t="s">
        <v>47</v>
      </c>
      <c r="L3" s="76"/>
      <c r="M3" s="17" t="s">
        <v>48</v>
      </c>
      <c r="N3" s="17" t="s">
        <v>49</v>
      </c>
      <c r="O3" s="9"/>
      <c r="P3" s="77" t="s">
        <v>47</v>
      </c>
      <c r="Q3" s="76"/>
      <c r="R3" s="17" t="s">
        <v>48</v>
      </c>
      <c r="S3" s="17" t="s">
        <v>49</v>
      </c>
      <c r="T3" s="9"/>
      <c r="U3" s="77" t="s">
        <v>47</v>
      </c>
      <c r="V3" s="76"/>
      <c r="W3" s="17" t="s">
        <v>48</v>
      </c>
      <c r="X3" s="17" t="s">
        <v>49</v>
      </c>
      <c r="Y3" s="9"/>
      <c r="Z3" s="77" t="s">
        <v>47</v>
      </c>
      <c r="AA3" s="76"/>
      <c r="AB3" s="17" t="s">
        <v>49</v>
      </c>
      <c r="AC3" s="12"/>
    </row>
    <row r="4" spans="1:29" x14ac:dyDescent="0.25">
      <c r="A4" s="13" t="s">
        <v>0</v>
      </c>
      <c r="B4" s="2" t="s">
        <v>50</v>
      </c>
      <c r="C4" s="5">
        <v>28.32</v>
      </c>
      <c r="D4" s="3">
        <v>10</v>
      </c>
      <c r="E4" s="14"/>
      <c r="F4" s="1" t="s">
        <v>0</v>
      </c>
      <c r="G4" s="2" t="s">
        <v>19</v>
      </c>
      <c r="H4" s="5" t="s">
        <v>54</v>
      </c>
      <c r="I4" s="3">
        <v>10</v>
      </c>
      <c r="J4" s="14"/>
      <c r="K4" s="1" t="s">
        <v>0</v>
      </c>
      <c r="L4" s="2" t="s">
        <v>18</v>
      </c>
      <c r="M4" s="3">
        <v>25.37</v>
      </c>
      <c r="N4" s="3">
        <v>10</v>
      </c>
      <c r="O4" s="14"/>
      <c r="P4" s="1" t="s">
        <v>0</v>
      </c>
      <c r="Q4" s="2" t="s">
        <v>15</v>
      </c>
      <c r="R4" s="5">
        <v>11.53</v>
      </c>
      <c r="S4" s="3">
        <v>10</v>
      </c>
      <c r="T4" s="14"/>
      <c r="U4" s="1" t="s">
        <v>0</v>
      </c>
      <c r="V4" s="2" t="s">
        <v>19</v>
      </c>
      <c r="W4" s="6">
        <v>16.3</v>
      </c>
      <c r="X4" s="3">
        <v>10</v>
      </c>
      <c r="Y4" s="9"/>
      <c r="Z4" s="1" t="s">
        <v>0</v>
      </c>
      <c r="AA4" s="4" t="s">
        <v>19</v>
      </c>
      <c r="AB4" s="3">
        <f>D5+I4+N6+S5+X4</f>
        <v>46</v>
      </c>
      <c r="AC4" s="12"/>
    </row>
    <row r="5" spans="1:29" x14ac:dyDescent="0.25">
      <c r="A5" s="13" t="s">
        <v>1</v>
      </c>
      <c r="B5" s="2" t="s">
        <v>19</v>
      </c>
      <c r="C5" s="5">
        <v>30.18</v>
      </c>
      <c r="D5" s="3">
        <v>9</v>
      </c>
      <c r="E5" s="14"/>
      <c r="F5" s="1" t="s">
        <v>1</v>
      </c>
      <c r="G5" s="2" t="s">
        <v>18</v>
      </c>
      <c r="H5" s="5" t="s">
        <v>55</v>
      </c>
      <c r="I5" s="3">
        <v>9</v>
      </c>
      <c r="J5" s="14"/>
      <c r="K5" s="1" t="s">
        <v>1</v>
      </c>
      <c r="L5" s="2" t="s">
        <v>15</v>
      </c>
      <c r="M5" s="3">
        <v>26.57</v>
      </c>
      <c r="N5" s="3">
        <v>9</v>
      </c>
      <c r="O5" s="14"/>
      <c r="P5" s="1" t="s">
        <v>1</v>
      </c>
      <c r="Q5" s="2" t="s">
        <v>19</v>
      </c>
      <c r="R5" s="5">
        <v>11.75</v>
      </c>
      <c r="S5" s="3">
        <v>9</v>
      </c>
      <c r="T5" s="14"/>
      <c r="U5" s="1" t="s">
        <v>1</v>
      </c>
      <c r="V5" s="2" t="s">
        <v>18</v>
      </c>
      <c r="W5" s="6">
        <v>16.55</v>
      </c>
      <c r="X5" s="3">
        <v>9</v>
      </c>
      <c r="Y5" s="9"/>
      <c r="Z5" s="1" t="s">
        <v>1</v>
      </c>
      <c r="AA5" s="4" t="s">
        <v>18</v>
      </c>
      <c r="AB5" s="3">
        <f>D8+I5+N4+S6+X5</f>
        <v>42</v>
      </c>
      <c r="AC5" s="12"/>
    </row>
    <row r="6" spans="1:29" x14ac:dyDescent="0.25">
      <c r="A6" s="13" t="s">
        <v>2</v>
      </c>
      <c r="B6" s="2" t="s">
        <v>15</v>
      </c>
      <c r="C6" s="5">
        <v>31.72</v>
      </c>
      <c r="D6" s="3">
        <v>8</v>
      </c>
      <c r="E6" s="14"/>
      <c r="F6" s="1" t="s">
        <v>2</v>
      </c>
      <c r="G6" s="2" t="s">
        <v>42</v>
      </c>
      <c r="H6" s="5" t="s">
        <v>56</v>
      </c>
      <c r="I6" s="3">
        <v>8</v>
      </c>
      <c r="J6" s="14"/>
      <c r="K6" s="1" t="s">
        <v>2</v>
      </c>
      <c r="L6" s="2" t="s">
        <v>19</v>
      </c>
      <c r="M6" s="3">
        <v>27.82</v>
      </c>
      <c r="N6" s="3">
        <v>8</v>
      </c>
      <c r="O6" s="14"/>
      <c r="P6" s="1" t="s">
        <v>2</v>
      </c>
      <c r="Q6" s="2" t="s">
        <v>18</v>
      </c>
      <c r="R6" s="5">
        <v>12.07</v>
      </c>
      <c r="S6" s="3">
        <v>8</v>
      </c>
      <c r="T6" s="14"/>
      <c r="U6" s="1" t="s">
        <v>2</v>
      </c>
      <c r="V6" s="2" t="s">
        <v>42</v>
      </c>
      <c r="W6" s="6">
        <v>16.89</v>
      </c>
      <c r="X6" s="3">
        <v>8</v>
      </c>
      <c r="Y6" s="9"/>
      <c r="Z6" s="1" t="s">
        <v>2</v>
      </c>
      <c r="AA6" s="4" t="s">
        <v>15</v>
      </c>
      <c r="AB6" s="3">
        <f>D6+I8+N5+S4+X7</f>
        <v>40</v>
      </c>
      <c r="AC6" s="12"/>
    </row>
    <row r="7" spans="1:29" x14ac:dyDescent="0.25">
      <c r="A7" s="13" t="s">
        <v>3</v>
      </c>
      <c r="B7" s="2" t="s">
        <v>22</v>
      </c>
      <c r="C7" s="5">
        <v>34.93</v>
      </c>
      <c r="D7" s="3">
        <v>7</v>
      </c>
      <c r="E7" s="14"/>
      <c r="F7" s="1" t="s">
        <v>3</v>
      </c>
      <c r="G7" s="2" t="s">
        <v>22</v>
      </c>
      <c r="H7" s="5" t="s">
        <v>57</v>
      </c>
      <c r="I7" s="3">
        <v>7</v>
      </c>
      <c r="J7" s="14"/>
      <c r="K7" s="1" t="s">
        <v>3</v>
      </c>
      <c r="L7" s="2" t="s">
        <v>42</v>
      </c>
      <c r="M7" s="3">
        <v>28.48</v>
      </c>
      <c r="N7" s="3">
        <v>7</v>
      </c>
      <c r="O7" s="14"/>
      <c r="P7" s="1" t="s">
        <v>3</v>
      </c>
      <c r="Q7" s="2" t="s">
        <v>42</v>
      </c>
      <c r="R7" s="5">
        <v>12.85</v>
      </c>
      <c r="S7" s="3">
        <v>7</v>
      </c>
      <c r="T7" s="14"/>
      <c r="U7" s="1" t="s">
        <v>3</v>
      </c>
      <c r="V7" s="2" t="s">
        <v>15</v>
      </c>
      <c r="W7" s="6">
        <v>18.37</v>
      </c>
      <c r="X7" s="3">
        <v>7</v>
      </c>
      <c r="Y7" s="9"/>
      <c r="Z7" s="1" t="s">
        <v>3</v>
      </c>
      <c r="AA7" s="2" t="s">
        <v>42</v>
      </c>
      <c r="AB7" s="3">
        <f>D9+I6+N7+S7+X6</f>
        <v>35</v>
      </c>
      <c r="AC7" s="12"/>
    </row>
    <row r="8" spans="1:29" x14ac:dyDescent="0.25">
      <c r="A8" s="13" t="s">
        <v>4</v>
      </c>
      <c r="B8" s="2" t="s">
        <v>18</v>
      </c>
      <c r="C8" s="5">
        <v>37.89</v>
      </c>
      <c r="D8" s="3">
        <v>6</v>
      </c>
      <c r="E8" s="14"/>
      <c r="F8" s="1" t="s">
        <v>4</v>
      </c>
      <c r="G8" s="2" t="s">
        <v>15</v>
      </c>
      <c r="H8" s="5" t="s">
        <v>58</v>
      </c>
      <c r="I8" s="3">
        <v>6</v>
      </c>
      <c r="J8" s="14"/>
      <c r="K8" s="1" t="s">
        <v>4</v>
      </c>
      <c r="L8" s="2" t="s">
        <v>43</v>
      </c>
      <c r="M8" s="3">
        <v>30.14</v>
      </c>
      <c r="N8" s="3">
        <v>6</v>
      </c>
      <c r="O8" s="14"/>
      <c r="P8" s="1" t="s">
        <v>4</v>
      </c>
      <c r="Q8" s="2" t="s">
        <v>43</v>
      </c>
      <c r="R8" s="5">
        <v>17.420000000000002</v>
      </c>
      <c r="S8" s="3">
        <v>6</v>
      </c>
      <c r="T8" s="14"/>
      <c r="U8" s="1" t="s">
        <v>4</v>
      </c>
      <c r="V8" s="2" t="s">
        <v>43</v>
      </c>
      <c r="W8" s="6">
        <v>22.3</v>
      </c>
      <c r="X8" s="3">
        <v>6</v>
      </c>
      <c r="Y8" s="9"/>
      <c r="Z8" s="1" t="s">
        <v>4</v>
      </c>
      <c r="AA8" s="2" t="s">
        <v>50</v>
      </c>
      <c r="AB8" s="3">
        <f>D4+I9+N9+S9+X10</f>
        <v>28.5</v>
      </c>
      <c r="AC8" s="12"/>
    </row>
    <row r="9" spans="1:29" x14ac:dyDescent="0.25">
      <c r="A9" s="13" t="s">
        <v>5</v>
      </c>
      <c r="B9" s="2" t="s">
        <v>42</v>
      </c>
      <c r="C9" s="5">
        <v>39.340000000000003</v>
      </c>
      <c r="D9" s="3">
        <v>5</v>
      </c>
      <c r="E9" s="14"/>
      <c r="F9" s="1" t="s">
        <v>5</v>
      </c>
      <c r="G9" s="2" t="s">
        <v>50</v>
      </c>
      <c r="H9" s="5" t="s">
        <v>59</v>
      </c>
      <c r="I9" s="3">
        <v>4.5</v>
      </c>
      <c r="J9" s="14"/>
      <c r="K9" s="1" t="s">
        <v>5</v>
      </c>
      <c r="L9" s="2" t="s">
        <v>50</v>
      </c>
      <c r="M9" s="3">
        <v>32.270000000000003</v>
      </c>
      <c r="N9" s="3">
        <v>5</v>
      </c>
      <c r="O9" s="14"/>
      <c r="P9" s="1" t="s">
        <v>5</v>
      </c>
      <c r="Q9" s="2" t="s">
        <v>50</v>
      </c>
      <c r="R9" s="5">
        <v>20.88</v>
      </c>
      <c r="S9" s="3">
        <v>5</v>
      </c>
      <c r="T9" s="14"/>
      <c r="U9" s="1" t="s">
        <v>5</v>
      </c>
      <c r="V9" s="2" t="s">
        <v>51</v>
      </c>
      <c r="W9" s="6">
        <v>27.71</v>
      </c>
      <c r="X9" s="3">
        <v>5</v>
      </c>
      <c r="Y9" s="9"/>
      <c r="Z9" s="1" t="s">
        <v>5</v>
      </c>
      <c r="AA9" s="2" t="s">
        <v>43</v>
      </c>
      <c r="AB9" s="3">
        <f>D11+I10+N8+S8+X8</f>
        <v>25.5</v>
      </c>
      <c r="AC9" s="12"/>
    </row>
    <row r="10" spans="1:29" x14ac:dyDescent="0.25">
      <c r="A10" s="13" t="s">
        <v>6</v>
      </c>
      <c r="B10" s="2" t="s">
        <v>40</v>
      </c>
      <c r="C10" s="5">
        <v>41.63</v>
      </c>
      <c r="D10" s="3">
        <v>4</v>
      </c>
      <c r="E10" s="14"/>
      <c r="F10" s="1" t="s">
        <v>6</v>
      </c>
      <c r="G10" s="2" t="s">
        <v>43</v>
      </c>
      <c r="H10" s="5" t="s">
        <v>59</v>
      </c>
      <c r="I10" s="3">
        <v>4.5</v>
      </c>
      <c r="J10" s="14"/>
      <c r="K10" s="1" t="s">
        <v>6</v>
      </c>
      <c r="L10" s="2" t="s">
        <v>22</v>
      </c>
      <c r="M10" s="3">
        <v>33.33</v>
      </c>
      <c r="N10" s="3">
        <v>4</v>
      </c>
      <c r="O10" s="14"/>
      <c r="P10" s="1" t="s">
        <v>6</v>
      </c>
      <c r="Q10" s="2" t="s">
        <v>22</v>
      </c>
      <c r="R10" s="5">
        <v>23.04</v>
      </c>
      <c r="S10" s="3">
        <v>4</v>
      </c>
      <c r="T10" s="14"/>
      <c r="U10" s="1" t="s">
        <v>6</v>
      </c>
      <c r="V10" s="2" t="s">
        <v>50</v>
      </c>
      <c r="W10" s="6">
        <v>30.15</v>
      </c>
      <c r="X10" s="3">
        <v>4</v>
      </c>
      <c r="Y10" s="9"/>
      <c r="Z10" s="1" t="s">
        <v>6</v>
      </c>
      <c r="AA10" s="2" t="s">
        <v>22</v>
      </c>
      <c r="AB10" s="3">
        <f>D7+I7+N10+S10+X12</f>
        <v>24</v>
      </c>
      <c r="AC10" s="12"/>
    </row>
    <row r="11" spans="1:29" x14ac:dyDescent="0.25">
      <c r="A11" s="13" t="s">
        <v>7</v>
      </c>
      <c r="B11" s="2" t="s">
        <v>43</v>
      </c>
      <c r="C11" s="5">
        <v>57.28</v>
      </c>
      <c r="D11" s="3">
        <v>3</v>
      </c>
      <c r="E11" s="14"/>
      <c r="F11" s="1" t="s">
        <v>7</v>
      </c>
      <c r="G11" s="2" t="s">
        <v>40</v>
      </c>
      <c r="H11" s="5" t="s">
        <v>61</v>
      </c>
      <c r="I11" s="3">
        <v>2.5</v>
      </c>
      <c r="J11" s="14"/>
      <c r="K11" s="1" t="s">
        <v>7</v>
      </c>
      <c r="L11" s="2" t="s">
        <v>40</v>
      </c>
      <c r="M11" s="3">
        <v>33.83</v>
      </c>
      <c r="N11" s="3">
        <v>3</v>
      </c>
      <c r="O11" s="14"/>
      <c r="P11" s="1" t="s">
        <v>7</v>
      </c>
      <c r="Q11" s="2" t="s">
        <v>40</v>
      </c>
      <c r="R11" s="5" t="s">
        <v>62</v>
      </c>
      <c r="S11" s="3">
        <v>3</v>
      </c>
      <c r="T11" s="14"/>
      <c r="U11" s="1" t="s">
        <v>7</v>
      </c>
      <c r="V11" s="4" t="s">
        <v>40</v>
      </c>
      <c r="W11" s="6">
        <v>32.479999999999997</v>
      </c>
      <c r="X11" s="3">
        <v>3</v>
      </c>
      <c r="Y11" s="9"/>
      <c r="Z11" s="1" t="s">
        <v>7</v>
      </c>
      <c r="AA11" s="2" t="s">
        <v>40</v>
      </c>
      <c r="AB11" s="3">
        <f>D10+I11+N11+S11+X11</f>
        <v>15.5</v>
      </c>
      <c r="AC11" s="12"/>
    </row>
    <row r="12" spans="1:29" x14ac:dyDescent="0.25">
      <c r="A12" s="13" t="s">
        <v>8</v>
      </c>
      <c r="B12" s="2" t="s">
        <v>51</v>
      </c>
      <c r="C12" s="5" t="s">
        <v>52</v>
      </c>
      <c r="D12" s="3">
        <v>0</v>
      </c>
      <c r="E12" s="14"/>
      <c r="F12" s="1" t="s">
        <v>8</v>
      </c>
      <c r="G12" s="2" t="s">
        <v>51</v>
      </c>
      <c r="H12" s="5" t="s">
        <v>61</v>
      </c>
      <c r="I12" s="3">
        <v>2.5</v>
      </c>
      <c r="J12" s="14"/>
      <c r="K12" s="1" t="s">
        <v>8</v>
      </c>
      <c r="L12" s="2" t="s">
        <v>51</v>
      </c>
      <c r="M12" s="3">
        <v>41.65</v>
      </c>
      <c r="N12" s="3">
        <v>2</v>
      </c>
      <c r="O12" s="14"/>
      <c r="P12" s="1" t="s">
        <v>8</v>
      </c>
      <c r="Q12" s="2" t="s">
        <v>51</v>
      </c>
      <c r="R12" s="3" t="s">
        <v>63</v>
      </c>
      <c r="S12" s="3">
        <v>2</v>
      </c>
      <c r="T12" s="14"/>
      <c r="U12" s="1" t="s">
        <v>8</v>
      </c>
      <c r="V12" s="4" t="s">
        <v>22</v>
      </c>
      <c r="W12" s="6">
        <v>32.51</v>
      </c>
      <c r="X12" s="3">
        <v>2</v>
      </c>
      <c r="Y12" s="9"/>
      <c r="Z12" s="1" t="s">
        <v>8</v>
      </c>
      <c r="AA12" s="2" t="s">
        <v>51</v>
      </c>
      <c r="AB12" s="3">
        <f>D12+I12+N12+S12+X9</f>
        <v>11.5</v>
      </c>
      <c r="AC12" s="12"/>
    </row>
    <row r="13" spans="1:29" x14ac:dyDescent="0.25">
      <c r="A13" s="13" t="s">
        <v>9</v>
      </c>
      <c r="B13" s="2" t="s">
        <v>41</v>
      </c>
      <c r="C13" s="5" t="s">
        <v>52</v>
      </c>
      <c r="D13" s="3">
        <v>0</v>
      </c>
      <c r="E13" s="14"/>
      <c r="F13" s="1" t="s">
        <v>9</v>
      </c>
      <c r="G13" s="2" t="s">
        <v>41</v>
      </c>
      <c r="H13" s="5" t="s">
        <v>60</v>
      </c>
      <c r="I13" s="3">
        <v>0</v>
      </c>
      <c r="J13" s="14"/>
      <c r="K13" s="1" t="s">
        <v>9</v>
      </c>
      <c r="L13" s="2" t="s">
        <v>41</v>
      </c>
      <c r="M13" s="3">
        <v>48.96</v>
      </c>
      <c r="N13" s="3">
        <v>1</v>
      </c>
      <c r="O13" s="14"/>
      <c r="P13" s="1" t="s">
        <v>9</v>
      </c>
      <c r="Q13" s="2" t="s">
        <v>41</v>
      </c>
      <c r="R13" s="3" t="s">
        <v>64</v>
      </c>
      <c r="S13" s="3">
        <v>1</v>
      </c>
      <c r="T13" s="14"/>
      <c r="U13" s="1" t="s">
        <v>9</v>
      </c>
      <c r="V13" s="4" t="s">
        <v>41</v>
      </c>
      <c r="W13" s="6">
        <v>62.49</v>
      </c>
      <c r="X13" s="3">
        <v>1</v>
      </c>
      <c r="Y13" s="9"/>
      <c r="Z13" s="1" t="s">
        <v>9</v>
      </c>
      <c r="AA13" s="2" t="s">
        <v>41</v>
      </c>
      <c r="AB13" s="3">
        <f>D13+I13+N13+S13+X13</f>
        <v>3</v>
      </c>
      <c r="AC13" s="12"/>
    </row>
    <row r="14" spans="1:29" x14ac:dyDescent="0.25">
      <c r="A14" s="2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2"/>
    </row>
    <row r="15" spans="1:29" ht="39" customHeight="1" x14ac:dyDescent="0.25">
      <c r="A15" s="112" t="s">
        <v>102</v>
      </c>
      <c r="B15" s="113"/>
      <c r="C15" s="113"/>
      <c r="D15" s="113"/>
      <c r="E15" s="9"/>
      <c r="F15" s="80" t="s">
        <v>97</v>
      </c>
      <c r="G15" s="81"/>
      <c r="H15" s="81"/>
      <c r="I15" s="82"/>
      <c r="J15" s="16"/>
      <c r="K15" s="80" t="s">
        <v>98</v>
      </c>
      <c r="L15" s="81"/>
      <c r="M15" s="81"/>
      <c r="N15" s="82"/>
      <c r="O15" s="16"/>
      <c r="P15" s="80" t="s">
        <v>99</v>
      </c>
      <c r="Q15" s="81"/>
      <c r="R15" s="81"/>
      <c r="S15" s="82"/>
      <c r="T15" s="16"/>
      <c r="U15" s="80" t="s">
        <v>100</v>
      </c>
      <c r="V15" s="81"/>
      <c r="W15" s="81"/>
      <c r="X15" s="82"/>
      <c r="Y15" s="16"/>
      <c r="Z15" s="83" t="s">
        <v>101</v>
      </c>
      <c r="AA15" s="83"/>
      <c r="AB15" s="83"/>
      <c r="AC15" s="84"/>
    </row>
    <row r="16" spans="1:29" x14ac:dyDescent="0.25">
      <c r="A16" s="112"/>
      <c r="B16" s="113"/>
      <c r="C16" s="113"/>
      <c r="D16" s="113"/>
      <c r="E16" s="9"/>
      <c r="F16" s="85" t="s">
        <v>47</v>
      </c>
      <c r="G16" s="86"/>
      <c r="H16" s="87"/>
      <c r="I16" s="20" t="s">
        <v>49</v>
      </c>
      <c r="J16" s="9"/>
      <c r="K16" s="85" t="s">
        <v>47</v>
      </c>
      <c r="L16" s="86"/>
      <c r="M16" s="87"/>
      <c r="N16" s="20" t="s">
        <v>49</v>
      </c>
      <c r="O16" s="9"/>
      <c r="P16" s="85" t="s">
        <v>47</v>
      </c>
      <c r="Q16" s="86"/>
      <c r="R16" s="87"/>
      <c r="S16" s="20" t="s">
        <v>49</v>
      </c>
      <c r="T16" s="9"/>
      <c r="U16" s="85" t="s">
        <v>47</v>
      </c>
      <c r="V16" s="86"/>
      <c r="W16" s="87"/>
      <c r="X16" s="20" t="s">
        <v>49</v>
      </c>
      <c r="Y16" s="9"/>
      <c r="Z16" s="88" t="s">
        <v>47</v>
      </c>
      <c r="AA16" s="88"/>
      <c r="AB16" s="88"/>
      <c r="AC16" s="26" t="s">
        <v>49</v>
      </c>
    </row>
    <row r="17" spans="1:29" x14ac:dyDescent="0.25">
      <c r="A17" s="112"/>
      <c r="B17" s="113"/>
      <c r="C17" s="113"/>
      <c r="D17" s="113"/>
      <c r="E17" s="9"/>
      <c r="F17" s="1" t="s">
        <v>0</v>
      </c>
      <c r="G17" s="89" t="s">
        <v>50</v>
      </c>
      <c r="H17" s="90"/>
      <c r="I17" s="3">
        <v>10</v>
      </c>
      <c r="J17" s="9"/>
      <c r="K17" s="1" t="s">
        <v>0</v>
      </c>
      <c r="L17" s="89" t="s">
        <v>19</v>
      </c>
      <c r="M17" s="90"/>
      <c r="N17" s="3">
        <f>D5+I4</f>
        <v>19</v>
      </c>
      <c r="O17" s="9"/>
      <c r="P17" s="1" t="s">
        <v>0</v>
      </c>
      <c r="Q17" s="89" t="s">
        <v>19</v>
      </c>
      <c r="R17" s="90"/>
      <c r="S17" s="3">
        <f>D5+I4+N6</f>
        <v>27</v>
      </c>
      <c r="T17" s="9"/>
      <c r="U17" s="1" t="s">
        <v>0</v>
      </c>
      <c r="V17" s="89" t="s">
        <v>19</v>
      </c>
      <c r="W17" s="90"/>
      <c r="X17" s="3">
        <f>D5+I4+N6+S5</f>
        <v>36</v>
      </c>
      <c r="Y17" s="9"/>
      <c r="Z17" s="1" t="s">
        <v>0</v>
      </c>
      <c r="AA17" s="89" t="s">
        <v>19</v>
      </c>
      <c r="AB17" s="90"/>
      <c r="AC17" s="27">
        <f t="shared" ref="AC17:AC26" si="0">AB4</f>
        <v>46</v>
      </c>
    </row>
    <row r="18" spans="1:29" x14ac:dyDescent="0.25">
      <c r="A18" s="112"/>
      <c r="B18" s="113"/>
      <c r="C18" s="113"/>
      <c r="D18" s="113"/>
      <c r="E18" s="9"/>
      <c r="F18" s="1" t="s">
        <v>1</v>
      </c>
      <c r="G18" s="89" t="s">
        <v>19</v>
      </c>
      <c r="H18" s="90"/>
      <c r="I18" s="3">
        <v>9</v>
      </c>
      <c r="J18" s="9"/>
      <c r="K18" s="1" t="s">
        <v>1</v>
      </c>
      <c r="L18" s="89" t="s">
        <v>18</v>
      </c>
      <c r="M18" s="90"/>
      <c r="N18" s="3">
        <f>D8+I5</f>
        <v>15</v>
      </c>
      <c r="O18" s="9"/>
      <c r="P18" s="1" t="s">
        <v>1</v>
      </c>
      <c r="Q18" s="89" t="s">
        <v>18</v>
      </c>
      <c r="R18" s="90"/>
      <c r="S18" s="3">
        <f>D8+I5+N4</f>
        <v>25</v>
      </c>
      <c r="T18" s="9"/>
      <c r="U18" s="1" t="s">
        <v>1</v>
      </c>
      <c r="V18" s="89" t="s">
        <v>18</v>
      </c>
      <c r="W18" s="90"/>
      <c r="X18" s="3">
        <f>D8+I5+N4+S6</f>
        <v>33</v>
      </c>
      <c r="Y18" s="9"/>
      <c r="Z18" s="1" t="s">
        <v>1</v>
      </c>
      <c r="AA18" s="89" t="s">
        <v>18</v>
      </c>
      <c r="AB18" s="90"/>
      <c r="AC18" s="27">
        <f t="shared" si="0"/>
        <v>42</v>
      </c>
    </row>
    <row r="19" spans="1:29" x14ac:dyDescent="0.25">
      <c r="A19" s="112"/>
      <c r="B19" s="113"/>
      <c r="C19" s="113"/>
      <c r="D19" s="113"/>
      <c r="E19" s="9"/>
      <c r="F19" s="1" t="s">
        <v>2</v>
      </c>
      <c r="G19" s="89" t="s">
        <v>15</v>
      </c>
      <c r="H19" s="90"/>
      <c r="I19" s="3">
        <v>8</v>
      </c>
      <c r="J19" s="9"/>
      <c r="K19" s="1" t="s">
        <v>2</v>
      </c>
      <c r="L19" s="89" t="s">
        <v>50</v>
      </c>
      <c r="M19" s="90"/>
      <c r="N19" s="3">
        <f>D4+I9</f>
        <v>14.5</v>
      </c>
      <c r="O19" s="9"/>
      <c r="P19" s="1" t="s">
        <v>2</v>
      </c>
      <c r="Q19" s="89" t="s">
        <v>15</v>
      </c>
      <c r="R19" s="90"/>
      <c r="S19" s="3">
        <f>D6+I8+N5</f>
        <v>23</v>
      </c>
      <c r="T19" s="9"/>
      <c r="U19" s="1" t="s">
        <v>2</v>
      </c>
      <c r="V19" s="89" t="s">
        <v>15</v>
      </c>
      <c r="W19" s="90"/>
      <c r="X19" s="3">
        <f>D6+I8+N5+S4</f>
        <v>33</v>
      </c>
      <c r="Y19" s="9"/>
      <c r="Z19" s="1" t="s">
        <v>2</v>
      </c>
      <c r="AA19" s="89" t="s">
        <v>15</v>
      </c>
      <c r="AB19" s="90"/>
      <c r="AC19" s="27">
        <f t="shared" si="0"/>
        <v>40</v>
      </c>
    </row>
    <row r="20" spans="1:29" x14ac:dyDescent="0.25">
      <c r="A20" s="112"/>
      <c r="B20" s="113"/>
      <c r="C20" s="113"/>
      <c r="D20" s="113"/>
      <c r="E20" s="9"/>
      <c r="F20" s="1" t="s">
        <v>3</v>
      </c>
      <c r="G20" s="89" t="s">
        <v>22</v>
      </c>
      <c r="H20" s="90"/>
      <c r="I20" s="3">
        <v>7</v>
      </c>
      <c r="J20" s="9"/>
      <c r="K20" s="94" t="s">
        <v>3</v>
      </c>
      <c r="L20" s="89" t="s">
        <v>22</v>
      </c>
      <c r="M20" s="90"/>
      <c r="N20" s="3">
        <f>D7+I7</f>
        <v>14</v>
      </c>
      <c r="O20" s="9"/>
      <c r="P20" s="1" t="s">
        <v>3</v>
      </c>
      <c r="Q20" s="89" t="s">
        <v>42</v>
      </c>
      <c r="R20" s="90"/>
      <c r="S20" s="3">
        <f>D9+I6+N7</f>
        <v>20</v>
      </c>
      <c r="T20" s="9"/>
      <c r="U20" s="1" t="s">
        <v>3</v>
      </c>
      <c r="V20" s="89" t="s">
        <v>42</v>
      </c>
      <c r="W20" s="90"/>
      <c r="X20" s="3">
        <f>D9+I6+N7+S7</f>
        <v>27</v>
      </c>
      <c r="Y20" s="9"/>
      <c r="Z20" s="1" t="s">
        <v>3</v>
      </c>
      <c r="AA20" s="89" t="s">
        <v>42</v>
      </c>
      <c r="AB20" s="90"/>
      <c r="AC20" s="27">
        <f t="shared" si="0"/>
        <v>35</v>
      </c>
    </row>
    <row r="21" spans="1:29" x14ac:dyDescent="0.25">
      <c r="A21" s="112"/>
      <c r="B21" s="113"/>
      <c r="C21" s="113"/>
      <c r="D21" s="113"/>
      <c r="E21" s="9"/>
      <c r="F21" s="1" t="s">
        <v>4</v>
      </c>
      <c r="G21" s="89" t="s">
        <v>18</v>
      </c>
      <c r="H21" s="90"/>
      <c r="I21" s="3">
        <v>6</v>
      </c>
      <c r="J21" s="9"/>
      <c r="K21" s="109"/>
      <c r="L21" s="89" t="s">
        <v>15</v>
      </c>
      <c r="M21" s="90"/>
      <c r="N21" s="3">
        <f>D6+I8</f>
        <v>14</v>
      </c>
      <c r="O21" s="9"/>
      <c r="P21" s="1" t="s">
        <v>4</v>
      </c>
      <c r="Q21" s="89" t="s">
        <v>50</v>
      </c>
      <c r="R21" s="90"/>
      <c r="S21" s="3">
        <f>D4+I9+N9</f>
        <v>19.5</v>
      </c>
      <c r="T21" s="9"/>
      <c r="U21" s="1" t="s">
        <v>4</v>
      </c>
      <c r="V21" s="89" t="s">
        <v>50</v>
      </c>
      <c r="W21" s="90"/>
      <c r="X21" s="3">
        <f>D4+I9+N9+S9</f>
        <v>24.5</v>
      </c>
      <c r="Y21" s="9"/>
      <c r="Z21" s="1" t="s">
        <v>4</v>
      </c>
      <c r="AA21" s="89" t="s">
        <v>50</v>
      </c>
      <c r="AB21" s="90"/>
      <c r="AC21" s="27">
        <f t="shared" si="0"/>
        <v>28.5</v>
      </c>
    </row>
    <row r="22" spans="1:29" x14ac:dyDescent="0.25">
      <c r="A22" s="112"/>
      <c r="B22" s="113"/>
      <c r="C22" s="113"/>
      <c r="D22" s="113"/>
      <c r="E22" s="9"/>
      <c r="F22" s="1" t="s">
        <v>5</v>
      </c>
      <c r="G22" s="89" t="s">
        <v>42</v>
      </c>
      <c r="H22" s="90"/>
      <c r="I22" s="3">
        <v>5</v>
      </c>
      <c r="J22" s="9"/>
      <c r="K22" s="1" t="s">
        <v>5</v>
      </c>
      <c r="L22" s="89" t="s">
        <v>42</v>
      </c>
      <c r="M22" s="90"/>
      <c r="N22" s="3">
        <f>D9+I6</f>
        <v>13</v>
      </c>
      <c r="O22" s="9"/>
      <c r="P22" s="1" t="s">
        <v>5</v>
      </c>
      <c r="Q22" s="89" t="s">
        <v>22</v>
      </c>
      <c r="R22" s="90"/>
      <c r="S22" s="3">
        <f>D7+I7+N10</f>
        <v>18</v>
      </c>
      <c r="T22" s="9"/>
      <c r="U22" s="1" t="s">
        <v>5</v>
      </c>
      <c r="V22" s="89" t="s">
        <v>22</v>
      </c>
      <c r="W22" s="90"/>
      <c r="X22" s="3">
        <f>D7+I7+N10+S10</f>
        <v>22</v>
      </c>
      <c r="Y22" s="9"/>
      <c r="Z22" s="1" t="s">
        <v>5</v>
      </c>
      <c r="AA22" s="23" t="s">
        <v>43</v>
      </c>
      <c r="AB22" s="24"/>
      <c r="AC22" s="27">
        <f t="shared" si="0"/>
        <v>25.5</v>
      </c>
    </row>
    <row r="23" spans="1:29" x14ac:dyDescent="0.25">
      <c r="A23" s="112"/>
      <c r="B23" s="113"/>
      <c r="C23" s="113"/>
      <c r="D23" s="113"/>
      <c r="E23" s="9"/>
      <c r="F23" s="1" t="s">
        <v>6</v>
      </c>
      <c r="G23" s="89" t="s">
        <v>40</v>
      </c>
      <c r="H23" s="90"/>
      <c r="I23" s="3">
        <v>4</v>
      </c>
      <c r="J23" s="9"/>
      <c r="K23" s="1" t="s">
        <v>6</v>
      </c>
      <c r="L23" s="89" t="s">
        <v>43</v>
      </c>
      <c r="M23" s="90"/>
      <c r="N23" s="3">
        <f>D11+I10</f>
        <v>7.5</v>
      </c>
      <c r="O23" s="9"/>
      <c r="P23" s="21" t="s">
        <v>6</v>
      </c>
      <c r="Q23" s="89" t="s">
        <v>43</v>
      </c>
      <c r="R23" s="90"/>
      <c r="S23" s="3">
        <f>D11+I10+N8</f>
        <v>13.5</v>
      </c>
      <c r="T23" s="9"/>
      <c r="U23" s="1" t="s">
        <v>6</v>
      </c>
      <c r="V23" s="89" t="s">
        <v>43</v>
      </c>
      <c r="W23" s="90"/>
      <c r="X23" s="3">
        <f>D11+I10+N8+S8</f>
        <v>19.5</v>
      </c>
      <c r="Y23" s="9"/>
      <c r="Z23" s="1" t="s">
        <v>6</v>
      </c>
      <c r="AA23" s="89" t="s">
        <v>22</v>
      </c>
      <c r="AB23" s="90"/>
      <c r="AC23" s="27">
        <f t="shared" si="0"/>
        <v>24</v>
      </c>
    </row>
    <row r="24" spans="1:29" x14ac:dyDescent="0.25">
      <c r="A24" s="112"/>
      <c r="B24" s="113"/>
      <c r="C24" s="113"/>
      <c r="D24" s="113"/>
      <c r="E24" s="9"/>
      <c r="F24" s="1" t="s">
        <v>7</v>
      </c>
      <c r="G24" s="89" t="s">
        <v>43</v>
      </c>
      <c r="H24" s="90"/>
      <c r="I24" s="3">
        <v>3</v>
      </c>
      <c r="J24" s="9"/>
      <c r="K24" s="1" t="s">
        <v>7</v>
      </c>
      <c r="L24" s="89" t="s">
        <v>40</v>
      </c>
      <c r="M24" s="90"/>
      <c r="N24" s="3">
        <f>D10+I11</f>
        <v>6.5</v>
      </c>
      <c r="O24" s="9"/>
      <c r="P24" s="1" t="s">
        <v>7</v>
      </c>
      <c r="Q24" s="89" t="s">
        <v>40</v>
      </c>
      <c r="R24" s="90"/>
      <c r="S24" s="3">
        <f>D10+I11+N11</f>
        <v>9.5</v>
      </c>
      <c r="T24" s="9"/>
      <c r="U24" s="1" t="s">
        <v>7</v>
      </c>
      <c r="V24" s="89" t="s">
        <v>40</v>
      </c>
      <c r="W24" s="90"/>
      <c r="X24" s="3">
        <f>D10+I11+N11+S11</f>
        <v>12.5</v>
      </c>
      <c r="Y24" s="9"/>
      <c r="Z24" s="1" t="s">
        <v>7</v>
      </c>
      <c r="AA24" s="89" t="s">
        <v>40</v>
      </c>
      <c r="AB24" s="90"/>
      <c r="AC24" s="27">
        <f t="shared" si="0"/>
        <v>15.5</v>
      </c>
    </row>
    <row r="25" spans="1:29" x14ac:dyDescent="0.25">
      <c r="A25" s="112"/>
      <c r="B25" s="113"/>
      <c r="C25" s="113"/>
      <c r="D25" s="113"/>
      <c r="E25" s="9"/>
      <c r="F25" s="94" t="s">
        <v>8</v>
      </c>
      <c r="G25" s="89" t="s">
        <v>51</v>
      </c>
      <c r="H25" s="90"/>
      <c r="I25" s="3">
        <v>0</v>
      </c>
      <c r="J25" s="9"/>
      <c r="K25" s="1" t="s">
        <v>8</v>
      </c>
      <c r="L25" s="89" t="s">
        <v>51</v>
      </c>
      <c r="M25" s="90"/>
      <c r="N25" s="3">
        <f>D12+I12</f>
        <v>2.5</v>
      </c>
      <c r="O25" s="9"/>
      <c r="P25" s="21" t="s">
        <v>8</v>
      </c>
      <c r="Q25" s="89" t="s">
        <v>51</v>
      </c>
      <c r="R25" s="90"/>
      <c r="S25" s="3">
        <f>D12+I12+N12</f>
        <v>4.5</v>
      </c>
      <c r="T25" s="9"/>
      <c r="U25" s="1" t="s">
        <v>8</v>
      </c>
      <c r="V25" s="89" t="s">
        <v>51</v>
      </c>
      <c r="W25" s="90"/>
      <c r="X25" s="3">
        <f>D12+I12+N12+S12</f>
        <v>6.5</v>
      </c>
      <c r="Y25" s="9"/>
      <c r="Z25" s="1" t="s">
        <v>8</v>
      </c>
      <c r="AA25" s="89" t="s">
        <v>51</v>
      </c>
      <c r="AB25" s="90"/>
      <c r="AC25" s="27">
        <f t="shared" si="0"/>
        <v>11.5</v>
      </c>
    </row>
    <row r="26" spans="1:29" ht="15.75" thickBot="1" x14ac:dyDescent="0.3">
      <c r="A26" s="114"/>
      <c r="B26" s="115"/>
      <c r="C26" s="115"/>
      <c r="D26" s="115"/>
      <c r="E26" s="15"/>
      <c r="F26" s="95"/>
      <c r="G26" s="91" t="s">
        <v>41</v>
      </c>
      <c r="H26" s="92"/>
      <c r="I26" s="29">
        <v>0</v>
      </c>
      <c r="J26" s="15"/>
      <c r="K26" s="28" t="s">
        <v>9</v>
      </c>
      <c r="L26" s="91" t="s">
        <v>41</v>
      </c>
      <c r="M26" s="92"/>
      <c r="N26" s="29">
        <f>D13+I13</f>
        <v>0</v>
      </c>
      <c r="O26" s="15"/>
      <c r="P26" s="28" t="s">
        <v>9</v>
      </c>
      <c r="Q26" s="91" t="s">
        <v>41</v>
      </c>
      <c r="R26" s="92"/>
      <c r="S26" s="29">
        <f>D13+I13+N13</f>
        <v>1</v>
      </c>
      <c r="T26" s="15"/>
      <c r="U26" s="28" t="s">
        <v>9</v>
      </c>
      <c r="V26" s="91" t="s">
        <v>41</v>
      </c>
      <c r="W26" s="92"/>
      <c r="X26" s="29">
        <f>D13+I13+N13+S13</f>
        <v>2</v>
      </c>
      <c r="Y26" s="15"/>
      <c r="Z26" s="28" t="s">
        <v>9</v>
      </c>
      <c r="AA26" s="91" t="s">
        <v>41</v>
      </c>
      <c r="AB26" s="92"/>
      <c r="AC26" s="30">
        <f t="shared" si="0"/>
        <v>3</v>
      </c>
    </row>
  </sheetData>
  <mergeCells count="75">
    <mergeCell ref="A1:AC1"/>
    <mergeCell ref="A15:D26"/>
    <mergeCell ref="F25:F26"/>
    <mergeCell ref="K20:K21"/>
    <mergeCell ref="AA26:AB26"/>
    <mergeCell ref="G25:H25"/>
    <mergeCell ref="L25:M25"/>
    <mergeCell ref="Q25:R25"/>
    <mergeCell ref="V25:W25"/>
    <mergeCell ref="AA25:AB25"/>
    <mergeCell ref="G26:H26"/>
    <mergeCell ref="L26:M26"/>
    <mergeCell ref="Q26:R26"/>
    <mergeCell ref="V26:W26"/>
    <mergeCell ref="AA23:AB23"/>
    <mergeCell ref="G24:H24"/>
    <mergeCell ref="L24:M24"/>
    <mergeCell ref="Q24:R24"/>
    <mergeCell ref="V24:W24"/>
    <mergeCell ref="AA24:AB24"/>
    <mergeCell ref="G22:H22"/>
    <mergeCell ref="L22:M22"/>
    <mergeCell ref="Q22:R22"/>
    <mergeCell ref="V22:W22"/>
    <mergeCell ref="G23:H23"/>
    <mergeCell ref="L23:M23"/>
    <mergeCell ref="Q23:R23"/>
    <mergeCell ref="V23:W23"/>
    <mergeCell ref="G20:H20"/>
    <mergeCell ref="L20:M20"/>
    <mergeCell ref="Q20:R20"/>
    <mergeCell ref="V20:W20"/>
    <mergeCell ref="AA20:AB20"/>
    <mergeCell ref="G21:H21"/>
    <mergeCell ref="L21:M21"/>
    <mergeCell ref="Q21:R21"/>
    <mergeCell ref="V21:W21"/>
    <mergeCell ref="AA21:AB21"/>
    <mergeCell ref="G18:H18"/>
    <mergeCell ref="L18:M18"/>
    <mergeCell ref="Q18:R18"/>
    <mergeCell ref="V18:W18"/>
    <mergeCell ref="AA18:AB18"/>
    <mergeCell ref="G19:H19"/>
    <mergeCell ref="L19:M19"/>
    <mergeCell ref="Q19:R19"/>
    <mergeCell ref="V19:W19"/>
    <mergeCell ref="AA19:AB19"/>
    <mergeCell ref="Z16:AB16"/>
    <mergeCell ref="G17:H17"/>
    <mergeCell ref="L17:M17"/>
    <mergeCell ref="Q17:R17"/>
    <mergeCell ref="V17:W17"/>
    <mergeCell ref="AA17:AB17"/>
    <mergeCell ref="F16:H16"/>
    <mergeCell ref="K16:M16"/>
    <mergeCell ref="P16:R16"/>
    <mergeCell ref="U16:W16"/>
    <mergeCell ref="F15:I15"/>
    <mergeCell ref="K15:N15"/>
    <mergeCell ref="P15:S15"/>
    <mergeCell ref="U15:X15"/>
    <mergeCell ref="Z15:AC15"/>
    <mergeCell ref="Z3:AA3"/>
    <mergeCell ref="A2:D2"/>
    <mergeCell ref="F2:I2"/>
    <mergeCell ref="K2:N2"/>
    <mergeCell ref="P2:S2"/>
    <mergeCell ref="U2:X2"/>
    <mergeCell ref="Z2:AB2"/>
    <mergeCell ref="A3:B3"/>
    <mergeCell ref="F3:G3"/>
    <mergeCell ref="K3:L3"/>
    <mergeCell ref="P3:Q3"/>
    <mergeCell ref="U3:V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7EE76-9A3A-4C99-BB6F-9C3AC0341401}">
  <sheetPr>
    <tabColor rgb="FF92D050"/>
  </sheetPr>
  <dimension ref="A1:AC30"/>
  <sheetViews>
    <sheetView workbookViewId="0">
      <selection activeCell="Q10" sqref="Q10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6.42578125" bestFit="1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9.42578125" bestFit="1" customWidth="1"/>
    <col min="19" max="19" width="5.140625" bestFit="1" customWidth="1"/>
    <col min="20" max="20" width="4.28515625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4" customWidth="1"/>
    <col min="26" max="26" width="3.42578125" customWidth="1"/>
    <col min="27" max="27" width="17.7109375" bestFit="1" customWidth="1"/>
    <col min="29" max="29" width="5.85546875" customWidth="1"/>
  </cols>
  <sheetData>
    <row r="1" spans="1:29" ht="31.5" x14ac:dyDescent="0.5">
      <c r="A1" s="106" t="s">
        <v>103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</row>
    <row r="2" spans="1:29" ht="15" customHeight="1" x14ac:dyDescent="0.25">
      <c r="A2" s="110" t="s">
        <v>89</v>
      </c>
      <c r="B2" s="79"/>
      <c r="C2" s="79"/>
      <c r="D2" s="79"/>
      <c r="E2" s="9"/>
      <c r="F2" s="111" t="s">
        <v>88</v>
      </c>
      <c r="G2" s="79"/>
      <c r="H2" s="79"/>
      <c r="I2" s="79"/>
      <c r="J2" s="9"/>
      <c r="K2" s="111" t="s">
        <v>85</v>
      </c>
      <c r="L2" s="79"/>
      <c r="M2" s="79"/>
      <c r="N2" s="79"/>
      <c r="O2" s="9"/>
      <c r="P2" s="111" t="s">
        <v>82</v>
      </c>
      <c r="Q2" s="79"/>
      <c r="R2" s="79"/>
      <c r="S2" s="79"/>
      <c r="T2" s="9"/>
      <c r="U2" s="111" t="s">
        <v>83</v>
      </c>
      <c r="V2" s="111"/>
      <c r="W2" s="111"/>
      <c r="X2" s="111"/>
      <c r="Y2" s="9"/>
      <c r="Z2" s="79" t="s">
        <v>80</v>
      </c>
      <c r="AA2" s="79"/>
      <c r="AB2" s="79"/>
      <c r="AC2" s="12"/>
    </row>
    <row r="3" spans="1:29" x14ac:dyDescent="0.25">
      <c r="A3" s="75" t="s">
        <v>47</v>
      </c>
      <c r="B3" s="76"/>
      <c r="C3" s="17" t="s">
        <v>48</v>
      </c>
      <c r="D3" s="17" t="s">
        <v>49</v>
      </c>
      <c r="E3" s="9"/>
      <c r="F3" s="77" t="s">
        <v>47</v>
      </c>
      <c r="G3" s="76"/>
      <c r="H3" s="17" t="s">
        <v>53</v>
      </c>
      <c r="I3" s="17" t="s">
        <v>49</v>
      </c>
      <c r="J3" s="9"/>
      <c r="K3" s="77" t="s">
        <v>47</v>
      </c>
      <c r="L3" s="76"/>
      <c r="M3" s="17" t="s">
        <v>48</v>
      </c>
      <c r="N3" s="17" t="s">
        <v>49</v>
      </c>
      <c r="O3" s="9"/>
      <c r="P3" s="77" t="s">
        <v>47</v>
      </c>
      <c r="Q3" s="76"/>
      <c r="R3" s="17" t="s">
        <v>48</v>
      </c>
      <c r="S3" s="17" t="s">
        <v>49</v>
      </c>
      <c r="T3" s="9"/>
      <c r="U3" s="77" t="s">
        <v>47</v>
      </c>
      <c r="V3" s="76"/>
      <c r="W3" s="17" t="s">
        <v>48</v>
      </c>
      <c r="X3" s="17" t="s">
        <v>49</v>
      </c>
      <c r="Y3" s="9"/>
      <c r="Z3" s="77" t="s">
        <v>47</v>
      </c>
      <c r="AA3" s="76"/>
      <c r="AB3" s="17" t="s">
        <v>49</v>
      </c>
      <c r="AC3" s="12"/>
    </row>
    <row r="4" spans="1:29" x14ac:dyDescent="0.25">
      <c r="A4" s="13" t="s">
        <v>0</v>
      </c>
      <c r="B4" s="2" t="s">
        <v>17</v>
      </c>
      <c r="C4" s="5">
        <v>30.46</v>
      </c>
      <c r="D4" s="3">
        <v>12</v>
      </c>
      <c r="E4" s="14"/>
      <c r="F4" s="1" t="s">
        <v>0</v>
      </c>
      <c r="G4" s="2" t="s">
        <v>65</v>
      </c>
      <c r="H4" s="5" t="s">
        <v>69</v>
      </c>
      <c r="I4" s="3">
        <v>12</v>
      </c>
      <c r="J4" s="14"/>
      <c r="K4" s="1" t="s">
        <v>0</v>
      </c>
      <c r="L4" s="4" t="s">
        <v>21</v>
      </c>
      <c r="M4" s="5">
        <v>18.27</v>
      </c>
      <c r="N4" s="3">
        <v>12</v>
      </c>
      <c r="O4" s="14"/>
      <c r="P4" s="1" t="s">
        <v>0</v>
      </c>
      <c r="Q4" s="4" t="s">
        <v>20</v>
      </c>
      <c r="R4" s="5">
        <v>12.91</v>
      </c>
      <c r="S4" s="3">
        <v>12</v>
      </c>
      <c r="T4" s="14"/>
      <c r="U4" s="1" t="s">
        <v>0</v>
      </c>
      <c r="V4" s="2" t="s">
        <v>21</v>
      </c>
      <c r="W4" s="6">
        <v>22.25</v>
      </c>
      <c r="X4" s="3">
        <v>12</v>
      </c>
      <c r="Y4" s="9"/>
      <c r="Z4" s="1" t="s">
        <v>0</v>
      </c>
      <c r="AA4" s="2" t="s">
        <v>16</v>
      </c>
      <c r="AB4" s="3">
        <f>D5+I7+N5+S7+X6</f>
        <v>49</v>
      </c>
      <c r="AC4" s="12"/>
    </row>
    <row r="5" spans="1:29" x14ac:dyDescent="0.25">
      <c r="A5" s="13" t="s">
        <v>1</v>
      </c>
      <c r="B5" s="2" t="s">
        <v>16</v>
      </c>
      <c r="C5" s="5">
        <v>33.32</v>
      </c>
      <c r="D5" s="3">
        <v>11</v>
      </c>
      <c r="E5" s="14"/>
      <c r="F5" s="1" t="s">
        <v>1</v>
      </c>
      <c r="G5" s="4" t="s">
        <v>20</v>
      </c>
      <c r="H5" s="5" t="s">
        <v>70</v>
      </c>
      <c r="I5" s="3">
        <v>11</v>
      </c>
      <c r="J5" s="14"/>
      <c r="K5" s="1" t="s">
        <v>1</v>
      </c>
      <c r="L5" s="4" t="s">
        <v>16</v>
      </c>
      <c r="M5" s="5">
        <v>18.489999999999998</v>
      </c>
      <c r="N5" s="3">
        <v>11</v>
      </c>
      <c r="O5" s="14"/>
      <c r="P5" s="1" t="s">
        <v>1</v>
      </c>
      <c r="Q5" s="2" t="s">
        <v>17</v>
      </c>
      <c r="R5" s="5">
        <v>14.65</v>
      </c>
      <c r="S5" s="3">
        <v>11</v>
      </c>
      <c r="T5" s="14"/>
      <c r="U5" s="1" t="s">
        <v>1</v>
      </c>
      <c r="V5" s="2" t="s">
        <v>46</v>
      </c>
      <c r="W5" s="6">
        <v>23.32</v>
      </c>
      <c r="X5" s="3">
        <v>11</v>
      </c>
      <c r="Y5" s="9"/>
      <c r="Z5" s="1" t="s">
        <v>1</v>
      </c>
      <c r="AA5" s="2" t="s">
        <v>21</v>
      </c>
      <c r="AB5" s="3">
        <f>D8+I8+N4+S8+X4</f>
        <v>48</v>
      </c>
      <c r="AC5" s="12"/>
    </row>
    <row r="6" spans="1:29" x14ac:dyDescent="0.25">
      <c r="A6" s="13" t="s">
        <v>2</v>
      </c>
      <c r="B6" s="2" t="s">
        <v>46</v>
      </c>
      <c r="C6" s="5">
        <v>37.770000000000003</v>
      </c>
      <c r="D6" s="3">
        <v>10</v>
      </c>
      <c r="E6" s="14"/>
      <c r="F6" s="1" t="s">
        <v>2</v>
      </c>
      <c r="G6" s="4" t="s">
        <v>39</v>
      </c>
      <c r="H6" s="5" t="s">
        <v>71</v>
      </c>
      <c r="I6" s="3">
        <v>10</v>
      </c>
      <c r="J6" s="14"/>
      <c r="K6" s="1" t="s">
        <v>2</v>
      </c>
      <c r="L6" s="2" t="s">
        <v>46</v>
      </c>
      <c r="M6" s="5">
        <v>19.37</v>
      </c>
      <c r="N6" s="3">
        <v>10</v>
      </c>
      <c r="O6" s="14"/>
      <c r="P6" s="1" t="s">
        <v>2</v>
      </c>
      <c r="Q6" s="2" t="s">
        <v>46</v>
      </c>
      <c r="R6" s="5">
        <v>14.92</v>
      </c>
      <c r="S6" s="3">
        <v>10</v>
      </c>
      <c r="T6" s="14"/>
      <c r="U6" s="1" t="s">
        <v>2</v>
      </c>
      <c r="V6" s="2" t="s">
        <v>16</v>
      </c>
      <c r="W6" s="6">
        <v>26.2</v>
      </c>
      <c r="X6" s="3">
        <v>10</v>
      </c>
      <c r="Y6" s="9"/>
      <c r="Z6" s="1" t="s">
        <v>2</v>
      </c>
      <c r="AA6" s="2" t="s">
        <v>46</v>
      </c>
      <c r="AB6" s="3">
        <f>D6+I10+N6+S6+X5</f>
        <v>46.5</v>
      </c>
      <c r="AC6" s="12"/>
    </row>
    <row r="7" spans="1:29" x14ac:dyDescent="0.25">
      <c r="A7" s="13" t="s">
        <v>3</v>
      </c>
      <c r="B7" s="2" t="s">
        <v>20</v>
      </c>
      <c r="C7" s="5">
        <v>37.86</v>
      </c>
      <c r="D7" s="3">
        <v>9</v>
      </c>
      <c r="E7" s="14"/>
      <c r="F7" s="1" t="s">
        <v>3</v>
      </c>
      <c r="G7" s="4" t="s">
        <v>16</v>
      </c>
      <c r="H7" s="5" t="s">
        <v>72</v>
      </c>
      <c r="I7" s="3">
        <v>8</v>
      </c>
      <c r="J7" s="14"/>
      <c r="K7" s="1" t="s">
        <v>3</v>
      </c>
      <c r="L7" s="4" t="s">
        <v>39</v>
      </c>
      <c r="M7" s="5">
        <v>22.39</v>
      </c>
      <c r="N7" s="3">
        <v>9</v>
      </c>
      <c r="O7" s="14"/>
      <c r="P7" s="1" t="s">
        <v>3</v>
      </c>
      <c r="Q7" s="4" t="s">
        <v>16</v>
      </c>
      <c r="R7" s="5">
        <v>16.670000000000002</v>
      </c>
      <c r="S7" s="3">
        <v>9</v>
      </c>
      <c r="T7" s="14"/>
      <c r="U7" s="1" t="s">
        <v>3</v>
      </c>
      <c r="V7" s="2" t="s">
        <v>24</v>
      </c>
      <c r="W7" s="6">
        <v>34.880000000000003</v>
      </c>
      <c r="X7" s="3">
        <v>9</v>
      </c>
      <c r="Y7" s="9"/>
      <c r="Z7" s="1" t="s">
        <v>3</v>
      </c>
      <c r="AA7" s="2" t="s">
        <v>20</v>
      </c>
      <c r="AB7" s="3">
        <f>D7+I5+N12+S4+X8</f>
        <v>44</v>
      </c>
      <c r="AC7" s="12"/>
    </row>
    <row r="8" spans="1:29" x14ac:dyDescent="0.25">
      <c r="A8" s="13" t="s">
        <v>4</v>
      </c>
      <c r="B8" s="2" t="s">
        <v>21</v>
      </c>
      <c r="C8" s="5">
        <v>40.07</v>
      </c>
      <c r="D8" s="3">
        <v>8</v>
      </c>
      <c r="E8" s="14"/>
      <c r="F8" s="1" t="s">
        <v>4</v>
      </c>
      <c r="G8" s="4" t="s">
        <v>21</v>
      </c>
      <c r="H8" s="5" t="s">
        <v>72</v>
      </c>
      <c r="I8" s="3">
        <v>8</v>
      </c>
      <c r="J8" s="14"/>
      <c r="K8" s="1" t="s">
        <v>4</v>
      </c>
      <c r="L8" s="4" t="s">
        <v>23</v>
      </c>
      <c r="M8" s="5">
        <v>22.58</v>
      </c>
      <c r="N8" s="3">
        <v>8</v>
      </c>
      <c r="O8" s="14"/>
      <c r="P8" s="1" t="s">
        <v>4</v>
      </c>
      <c r="Q8" s="4" t="s">
        <v>21</v>
      </c>
      <c r="R8" s="5">
        <v>18.21</v>
      </c>
      <c r="S8" s="3">
        <v>8</v>
      </c>
      <c r="T8" s="14"/>
      <c r="U8" s="1" t="s">
        <v>4</v>
      </c>
      <c r="V8" s="2" t="s">
        <v>20</v>
      </c>
      <c r="W8" s="6">
        <v>37.159999999999997</v>
      </c>
      <c r="X8" s="3">
        <v>8</v>
      </c>
      <c r="Y8" s="9"/>
      <c r="Z8" s="1" t="s">
        <v>4</v>
      </c>
      <c r="AA8" s="2" t="s">
        <v>17</v>
      </c>
      <c r="AB8" s="3">
        <f>D4+I9+N9+S5+X10</f>
        <v>44</v>
      </c>
      <c r="AC8" s="12"/>
    </row>
    <row r="9" spans="1:29" x14ac:dyDescent="0.25">
      <c r="A9" s="13" t="s">
        <v>5</v>
      </c>
      <c r="B9" s="2" t="s">
        <v>39</v>
      </c>
      <c r="C9" s="5">
        <v>48.22</v>
      </c>
      <c r="D9" s="3">
        <v>7</v>
      </c>
      <c r="E9" s="14"/>
      <c r="F9" s="1" t="s">
        <v>5</v>
      </c>
      <c r="G9" s="2" t="s">
        <v>17</v>
      </c>
      <c r="H9" s="5" t="s">
        <v>72</v>
      </c>
      <c r="I9" s="3">
        <v>8</v>
      </c>
      <c r="J9" s="14"/>
      <c r="K9" s="1" t="s">
        <v>5</v>
      </c>
      <c r="L9" s="2" t="s">
        <v>17</v>
      </c>
      <c r="M9" s="5">
        <v>23.01</v>
      </c>
      <c r="N9" s="3">
        <v>7</v>
      </c>
      <c r="O9" s="14"/>
      <c r="P9" s="1" t="s">
        <v>5</v>
      </c>
      <c r="Q9" s="4" t="s">
        <v>23</v>
      </c>
      <c r="R9" s="5">
        <v>18.5</v>
      </c>
      <c r="S9" s="3">
        <v>7</v>
      </c>
      <c r="T9" s="14"/>
      <c r="U9" s="1" t="s">
        <v>5</v>
      </c>
      <c r="V9" s="2" t="s">
        <v>23</v>
      </c>
      <c r="W9" s="6">
        <v>39.9</v>
      </c>
      <c r="X9" s="3">
        <v>7</v>
      </c>
      <c r="Y9" s="9"/>
      <c r="Z9" s="1" t="s">
        <v>5</v>
      </c>
      <c r="AA9" s="2" t="s">
        <v>39</v>
      </c>
      <c r="AB9" s="3">
        <f>D9+I6+N7+S11+X12</f>
        <v>35</v>
      </c>
      <c r="AC9" s="12"/>
    </row>
    <row r="10" spans="1:29" x14ac:dyDescent="0.25">
      <c r="A10" s="13" t="s">
        <v>6</v>
      </c>
      <c r="B10" s="2" t="s">
        <v>65</v>
      </c>
      <c r="C10" s="5">
        <v>51.62</v>
      </c>
      <c r="D10" s="3">
        <v>6</v>
      </c>
      <c r="E10" s="14"/>
      <c r="F10" s="1" t="s">
        <v>6</v>
      </c>
      <c r="G10" s="2" t="s">
        <v>46</v>
      </c>
      <c r="H10" s="5" t="s">
        <v>73</v>
      </c>
      <c r="I10" s="3">
        <v>5.5</v>
      </c>
      <c r="J10" s="14"/>
      <c r="K10" s="1" t="s">
        <v>6</v>
      </c>
      <c r="L10" s="2" t="s">
        <v>24</v>
      </c>
      <c r="M10" s="5">
        <v>24.89</v>
      </c>
      <c r="N10" s="3">
        <v>6</v>
      </c>
      <c r="O10" s="14"/>
      <c r="P10" s="1" t="s">
        <v>6</v>
      </c>
      <c r="Q10" s="2" t="s">
        <v>65</v>
      </c>
      <c r="R10" s="5">
        <v>21.88</v>
      </c>
      <c r="S10" s="3">
        <v>6</v>
      </c>
      <c r="T10" s="14"/>
      <c r="U10" s="1" t="s">
        <v>6</v>
      </c>
      <c r="V10" s="2" t="s">
        <v>17</v>
      </c>
      <c r="W10" s="6">
        <v>42.19</v>
      </c>
      <c r="X10" s="3">
        <v>6</v>
      </c>
      <c r="Y10" s="9"/>
      <c r="Z10" s="1" t="s">
        <v>6</v>
      </c>
      <c r="AA10" s="2" t="s">
        <v>65</v>
      </c>
      <c r="AB10" s="3">
        <f>D10+I4+N13+S10+X13</f>
        <v>30</v>
      </c>
      <c r="AC10" s="12"/>
    </row>
    <row r="11" spans="1:29" x14ac:dyDescent="0.25">
      <c r="A11" s="13" t="s">
        <v>7</v>
      </c>
      <c r="B11" s="2" t="s">
        <v>44</v>
      </c>
      <c r="C11" s="5">
        <v>53.2</v>
      </c>
      <c r="D11" s="3">
        <v>5</v>
      </c>
      <c r="E11" s="14"/>
      <c r="F11" s="1" t="s">
        <v>7</v>
      </c>
      <c r="G11" s="2" t="s">
        <v>24</v>
      </c>
      <c r="H11" s="5" t="s">
        <v>73</v>
      </c>
      <c r="I11" s="3">
        <v>5.5</v>
      </c>
      <c r="J11" s="14"/>
      <c r="K11" s="1" t="s">
        <v>7</v>
      </c>
      <c r="L11" s="2" t="s">
        <v>44</v>
      </c>
      <c r="M11" s="5">
        <v>25.46</v>
      </c>
      <c r="N11" s="3">
        <v>5</v>
      </c>
      <c r="O11" s="14"/>
      <c r="P11" s="1" t="s">
        <v>7</v>
      </c>
      <c r="Q11" s="4" t="s">
        <v>39</v>
      </c>
      <c r="R11" s="5">
        <v>22.8</v>
      </c>
      <c r="S11" s="3">
        <v>5</v>
      </c>
      <c r="T11" s="14"/>
      <c r="U11" s="1" t="s">
        <v>7</v>
      </c>
      <c r="V11" s="2" t="s">
        <v>45</v>
      </c>
      <c r="W11" s="6">
        <v>80.849999999999994</v>
      </c>
      <c r="X11" s="3">
        <v>5</v>
      </c>
      <c r="Y11" s="9"/>
      <c r="Z11" s="1" t="s">
        <v>7</v>
      </c>
      <c r="AA11" s="2" t="s">
        <v>23</v>
      </c>
      <c r="AB11" s="3">
        <f>D13+I12+N8+S9+X9</f>
        <v>29</v>
      </c>
      <c r="AC11" s="12"/>
    </row>
    <row r="12" spans="1:29" x14ac:dyDescent="0.25">
      <c r="A12" s="13" t="s">
        <v>8</v>
      </c>
      <c r="B12" s="2" t="s">
        <v>24</v>
      </c>
      <c r="C12" s="5">
        <v>55.57</v>
      </c>
      <c r="D12" s="3">
        <v>4</v>
      </c>
      <c r="E12" s="14"/>
      <c r="F12" s="1" t="s">
        <v>8</v>
      </c>
      <c r="G12" s="4" t="s">
        <v>23</v>
      </c>
      <c r="H12" s="5" t="s">
        <v>56</v>
      </c>
      <c r="I12" s="3">
        <v>4</v>
      </c>
      <c r="J12" s="14"/>
      <c r="K12" s="1" t="s">
        <v>8</v>
      </c>
      <c r="L12" s="4" t="s">
        <v>20</v>
      </c>
      <c r="M12" s="5">
        <v>25.79</v>
      </c>
      <c r="N12" s="3">
        <v>4</v>
      </c>
      <c r="O12" s="14"/>
      <c r="P12" s="1" t="s">
        <v>8</v>
      </c>
      <c r="Q12" s="4" t="s">
        <v>24</v>
      </c>
      <c r="R12" s="3">
        <v>33.4</v>
      </c>
      <c r="S12" s="3">
        <v>4</v>
      </c>
      <c r="T12" s="14"/>
      <c r="U12" s="1" t="s">
        <v>8</v>
      </c>
      <c r="V12" s="2" t="s">
        <v>39</v>
      </c>
      <c r="W12" s="5" t="s">
        <v>78</v>
      </c>
      <c r="X12" s="3">
        <v>4</v>
      </c>
      <c r="Y12" s="9"/>
      <c r="Z12" s="1" t="s">
        <v>8</v>
      </c>
      <c r="AA12" s="2" t="s">
        <v>24</v>
      </c>
      <c r="AB12" s="3">
        <f>D12+I11+N10+S12+X7</f>
        <v>28.5</v>
      </c>
      <c r="AC12" s="12"/>
    </row>
    <row r="13" spans="1:29" x14ac:dyDescent="0.25">
      <c r="A13" s="13" t="s">
        <v>9</v>
      </c>
      <c r="B13" s="2" t="s">
        <v>23</v>
      </c>
      <c r="C13" s="5">
        <v>73.64</v>
      </c>
      <c r="D13" s="3">
        <v>3</v>
      </c>
      <c r="E13" s="14"/>
      <c r="F13" s="1" t="s">
        <v>9</v>
      </c>
      <c r="G13" s="2" t="s">
        <v>44</v>
      </c>
      <c r="H13" s="5" t="s">
        <v>74</v>
      </c>
      <c r="I13" s="3">
        <v>3</v>
      </c>
      <c r="J13" s="14"/>
      <c r="K13" s="1" t="s">
        <v>9</v>
      </c>
      <c r="L13" s="2" t="s">
        <v>65</v>
      </c>
      <c r="M13" s="5">
        <v>26.47</v>
      </c>
      <c r="N13" s="3">
        <v>3</v>
      </c>
      <c r="O13" s="14"/>
      <c r="P13" s="1" t="s">
        <v>9</v>
      </c>
      <c r="Q13" s="2" t="s">
        <v>44</v>
      </c>
      <c r="R13" s="3" t="s">
        <v>75</v>
      </c>
      <c r="S13" s="3">
        <v>3</v>
      </c>
      <c r="T13" s="14"/>
      <c r="U13" s="1" t="s">
        <v>9</v>
      </c>
      <c r="V13" s="2" t="s">
        <v>65</v>
      </c>
      <c r="W13" s="5" t="s">
        <v>78</v>
      </c>
      <c r="X13" s="3">
        <v>3</v>
      </c>
      <c r="Y13" s="9"/>
      <c r="Z13" s="1" t="s">
        <v>9</v>
      </c>
      <c r="AA13" s="2" t="s">
        <v>44</v>
      </c>
      <c r="AB13" s="7">
        <f>D11+I13+N11+S13+X15</f>
        <v>17</v>
      </c>
      <c r="AC13" s="12"/>
    </row>
    <row r="14" spans="1:29" x14ac:dyDescent="0.25">
      <c r="A14" s="13" t="s">
        <v>10</v>
      </c>
      <c r="B14" s="2" t="s">
        <v>66</v>
      </c>
      <c r="C14" s="5" t="s">
        <v>67</v>
      </c>
      <c r="D14" s="3">
        <v>2</v>
      </c>
      <c r="E14" s="14"/>
      <c r="F14" s="1" t="s">
        <v>10</v>
      </c>
      <c r="G14" s="2" t="s">
        <v>66</v>
      </c>
      <c r="H14" s="5" t="s">
        <v>60</v>
      </c>
      <c r="I14" s="3">
        <v>0</v>
      </c>
      <c r="J14" s="14"/>
      <c r="K14" s="1" t="s">
        <v>10</v>
      </c>
      <c r="L14" s="2" t="s">
        <v>45</v>
      </c>
      <c r="M14" s="5">
        <v>32.020000000000003</v>
      </c>
      <c r="N14" s="3">
        <v>2</v>
      </c>
      <c r="O14" s="14"/>
      <c r="P14" s="1" t="s">
        <v>10</v>
      </c>
      <c r="Q14" s="2" t="s">
        <v>66</v>
      </c>
      <c r="R14" s="3" t="s">
        <v>76</v>
      </c>
      <c r="S14" s="3">
        <v>2</v>
      </c>
      <c r="T14" s="14"/>
      <c r="U14" s="1" t="s">
        <v>10</v>
      </c>
      <c r="V14" s="2" t="s">
        <v>66</v>
      </c>
      <c r="W14" s="5" t="s">
        <v>79</v>
      </c>
      <c r="X14" s="3">
        <v>2</v>
      </c>
      <c r="Y14" s="9"/>
      <c r="Z14" s="1" t="s">
        <v>10</v>
      </c>
      <c r="AA14" s="2" t="s">
        <v>45</v>
      </c>
      <c r="AB14" s="3">
        <f>D15+I15+N14+S15+X11</f>
        <v>9</v>
      </c>
      <c r="AC14" s="12"/>
    </row>
    <row r="15" spans="1:29" x14ac:dyDescent="0.25">
      <c r="A15" s="13" t="s">
        <v>38</v>
      </c>
      <c r="B15" s="2" t="s">
        <v>45</v>
      </c>
      <c r="C15" s="5" t="s">
        <v>68</v>
      </c>
      <c r="D15" s="3">
        <v>1</v>
      </c>
      <c r="E15" s="14"/>
      <c r="F15" s="1" t="s">
        <v>38</v>
      </c>
      <c r="G15" s="2" t="s">
        <v>45</v>
      </c>
      <c r="H15" s="5" t="s">
        <v>60</v>
      </c>
      <c r="I15" s="3">
        <v>0</v>
      </c>
      <c r="J15" s="14"/>
      <c r="K15" s="1" t="s">
        <v>38</v>
      </c>
      <c r="L15" s="2" t="s">
        <v>66</v>
      </c>
      <c r="M15" s="5">
        <v>56.83</v>
      </c>
      <c r="N15" s="3">
        <v>1</v>
      </c>
      <c r="O15" s="14"/>
      <c r="P15" s="1" t="s">
        <v>38</v>
      </c>
      <c r="Q15" s="2" t="s">
        <v>45</v>
      </c>
      <c r="R15" s="3" t="s">
        <v>77</v>
      </c>
      <c r="S15" s="3">
        <v>1</v>
      </c>
      <c r="T15" s="14"/>
      <c r="U15" s="1" t="s">
        <v>38</v>
      </c>
      <c r="V15" s="2" t="s">
        <v>44</v>
      </c>
      <c r="W15" s="5" t="s">
        <v>79</v>
      </c>
      <c r="X15" s="3">
        <v>1</v>
      </c>
      <c r="Y15" s="9"/>
      <c r="Z15" s="1" t="s">
        <v>38</v>
      </c>
      <c r="AA15" s="2" t="s">
        <v>66</v>
      </c>
      <c r="AB15" s="7">
        <f>D14+I14+N15+S14+X14</f>
        <v>7</v>
      </c>
      <c r="AC15" s="12"/>
    </row>
    <row r="16" spans="1:29" x14ac:dyDescent="0.25">
      <c r="A16" s="2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2"/>
    </row>
    <row r="17" spans="1:29" ht="39" customHeight="1" x14ac:dyDescent="0.25">
      <c r="A17" s="97" t="s">
        <v>102</v>
      </c>
      <c r="B17" s="98"/>
      <c r="C17" s="98"/>
      <c r="D17" s="99"/>
      <c r="E17" s="9"/>
      <c r="F17" s="80" t="s">
        <v>97</v>
      </c>
      <c r="G17" s="81"/>
      <c r="H17" s="81"/>
      <c r="I17" s="82"/>
      <c r="J17" s="16"/>
      <c r="K17" s="80" t="s">
        <v>98</v>
      </c>
      <c r="L17" s="81"/>
      <c r="M17" s="81"/>
      <c r="N17" s="82"/>
      <c r="O17" s="16"/>
      <c r="P17" s="80" t="s">
        <v>99</v>
      </c>
      <c r="Q17" s="81"/>
      <c r="R17" s="81"/>
      <c r="S17" s="82"/>
      <c r="T17" s="16"/>
      <c r="U17" s="80" t="s">
        <v>100</v>
      </c>
      <c r="V17" s="81"/>
      <c r="W17" s="81"/>
      <c r="X17" s="82"/>
      <c r="Y17" s="16"/>
      <c r="Z17" s="83" t="s">
        <v>101</v>
      </c>
      <c r="AA17" s="83"/>
      <c r="AB17" s="83"/>
      <c r="AC17" s="84"/>
    </row>
    <row r="18" spans="1:29" ht="15" customHeight="1" x14ac:dyDescent="0.25">
      <c r="A18" s="100"/>
      <c r="B18" s="101"/>
      <c r="C18" s="101"/>
      <c r="D18" s="102"/>
      <c r="E18" s="9"/>
      <c r="F18" s="85" t="s">
        <v>47</v>
      </c>
      <c r="G18" s="86"/>
      <c r="H18" s="87"/>
      <c r="I18" s="20" t="s">
        <v>49</v>
      </c>
      <c r="J18" s="9"/>
      <c r="K18" s="85" t="s">
        <v>47</v>
      </c>
      <c r="L18" s="86"/>
      <c r="M18" s="87"/>
      <c r="N18" s="20" t="s">
        <v>49</v>
      </c>
      <c r="O18" s="9"/>
      <c r="P18" s="85" t="s">
        <v>47</v>
      </c>
      <c r="Q18" s="86"/>
      <c r="R18" s="87"/>
      <c r="S18" s="20" t="s">
        <v>49</v>
      </c>
      <c r="T18" s="9"/>
      <c r="U18" s="85" t="s">
        <v>47</v>
      </c>
      <c r="V18" s="86"/>
      <c r="W18" s="87"/>
      <c r="X18" s="20" t="s">
        <v>49</v>
      </c>
      <c r="Y18" s="9"/>
      <c r="Z18" s="88" t="s">
        <v>47</v>
      </c>
      <c r="AA18" s="88"/>
      <c r="AB18" s="88"/>
      <c r="AC18" s="26" t="s">
        <v>49</v>
      </c>
    </row>
    <row r="19" spans="1:29" ht="15" customHeight="1" x14ac:dyDescent="0.25">
      <c r="A19" s="100"/>
      <c r="B19" s="101"/>
      <c r="C19" s="101"/>
      <c r="D19" s="102"/>
      <c r="E19" s="9"/>
      <c r="F19" s="1" t="s">
        <v>0</v>
      </c>
      <c r="G19" s="89" t="s">
        <v>17</v>
      </c>
      <c r="H19" s="90"/>
      <c r="I19" s="3">
        <f>D4</f>
        <v>12</v>
      </c>
      <c r="J19" s="9"/>
      <c r="K19" s="94" t="s">
        <v>0</v>
      </c>
      <c r="L19" s="89" t="s">
        <v>17</v>
      </c>
      <c r="M19" s="90"/>
      <c r="N19" s="7">
        <f>D4+I9</f>
        <v>20</v>
      </c>
      <c r="O19" s="9"/>
      <c r="P19" s="1" t="s">
        <v>0</v>
      </c>
      <c r="Q19" s="89" t="s">
        <v>16</v>
      </c>
      <c r="R19" s="90"/>
      <c r="S19" s="7">
        <f>D5+I7+N5</f>
        <v>30</v>
      </c>
      <c r="T19" s="9"/>
      <c r="U19" s="1" t="s">
        <v>0</v>
      </c>
      <c r="V19" s="89" t="s">
        <v>16</v>
      </c>
      <c r="W19" s="90"/>
      <c r="X19" s="7">
        <f>D5+I7+N5+S7</f>
        <v>39</v>
      </c>
      <c r="Y19" s="9"/>
      <c r="Z19" s="1" t="s">
        <v>0</v>
      </c>
      <c r="AA19" s="89" t="s">
        <v>16</v>
      </c>
      <c r="AB19" s="90"/>
      <c r="AC19" s="27">
        <f>AB4</f>
        <v>49</v>
      </c>
    </row>
    <row r="20" spans="1:29" ht="15" customHeight="1" x14ac:dyDescent="0.25">
      <c r="A20" s="100"/>
      <c r="B20" s="101"/>
      <c r="C20" s="101"/>
      <c r="D20" s="102"/>
      <c r="E20" s="9"/>
      <c r="F20" s="1" t="s">
        <v>1</v>
      </c>
      <c r="G20" s="89" t="s">
        <v>16</v>
      </c>
      <c r="H20" s="90"/>
      <c r="I20" s="3">
        <f t="shared" ref="I20:I30" si="0">D5</f>
        <v>11</v>
      </c>
      <c r="J20" s="9"/>
      <c r="K20" s="109"/>
      <c r="L20" s="89" t="s">
        <v>20</v>
      </c>
      <c r="M20" s="90"/>
      <c r="N20" s="7">
        <f>D7+I5</f>
        <v>20</v>
      </c>
      <c r="O20" s="9"/>
      <c r="P20" s="1" t="s">
        <v>1</v>
      </c>
      <c r="Q20" s="89" t="s">
        <v>21</v>
      </c>
      <c r="R20" s="90"/>
      <c r="S20" s="7">
        <f>D8+I8+N4</f>
        <v>28</v>
      </c>
      <c r="T20" s="9"/>
      <c r="U20" s="1" t="s">
        <v>1</v>
      </c>
      <c r="V20" s="89" t="s">
        <v>17</v>
      </c>
      <c r="W20" s="90"/>
      <c r="X20" s="7">
        <f>D4+I9+N9+S5</f>
        <v>38</v>
      </c>
      <c r="Y20" s="9"/>
      <c r="Z20" s="1" t="s">
        <v>1</v>
      </c>
      <c r="AA20" s="89" t="s">
        <v>21</v>
      </c>
      <c r="AB20" s="90"/>
      <c r="AC20" s="27">
        <f t="shared" ref="AC20:AC30" si="1">AB5</f>
        <v>48</v>
      </c>
    </row>
    <row r="21" spans="1:29" ht="15" customHeight="1" x14ac:dyDescent="0.25">
      <c r="A21" s="100"/>
      <c r="B21" s="101"/>
      <c r="C21" s="101"/>
      <c r="D21" s="102"/>
      <c r="E21" s="9"/>
      <c r="F21" s="1" t="s">
        <v>2</v>
      </c>
      <c r="G21" s="89" t="s">
        <v>46</v>
      </c>
      <c r="H21" s="90"/>
      <c r="I21" s="3">
        <f t="shared" si="0"/>
        <v>10</v>
      </c>
      <c r="J21" s="9"/>
      <c r="K21" s="1" t="s">
        <v>2</v>
      </c>
      <c r="L21" s="89" t="s">
        <v>16</v>
      </c>
      <c r="M21" s="90"/>
      <c r="N21" s="7">
        <f>D5+I7</f>
        <v>19</v>
      </c>
      <c r="O21" s="9"/>
      <c r="P21" s="1" t="s">
        <v>2</v>
      </c>
      <c r="Q21" s="89" t="s">
        <v>17</v>
      </c>
      <c r="R21" s="90"/>
      <c r="S21" s="7">
        <f>D4+I9+N9</f>
        <v>27</v>
      </c>
      <c r="T21" s="9"/>
      <c r="U21" s="1" t="s">
        <v>2</v>
      </c>
      <c r="V21" s="89" t="s">
        <v>20</v>
      </c>
      <c r="W21" s="90"/>
      <c r="X21" s="7">
        <f>D7+I5+N12+S4</f>
        <v>36</v>
      </c>
      <c r="Y21" s="9"/>
      <c r="Z21" s="1" t="s">
        <v>2</v>
      </c>
      <c r="AA21" s="89" t="s">
        <v>46</v>
      </c>
      <c r="AB21" s="90"/>
      <c r="AC21" s="27">
        <f t="shared" si="1"/>
        <v>46.5</v>
      </c>
    </row>
    <row r="22" spans="1:29" ht="15" customHeight="1" x14ac:dyDescent="0.25">
      <c r="A22" s="100"/>
      <c r="B22" s="101"/>
      <c r="C22" s="101"/>
      <c r="D22" s="102"/>
      <c r="E22" s="9"/>
      <c r="F22" s="1" t="s">
        <v>3</v>
      </c>
      <c r="G22" s="89" t="s">
        <v>20</v>
      </c>
      <c r="H22" s="90"/>
      <c r="I22" s="3">
        <f t="shared" si="0"/>
        <v>9</v>
      </c>
      <c r="J22" s="9"/>
      <c r="K22" s="1" t="s">
        <v>3</v>
      </c>
      <c r="L22" s="89" t="s">
        <v>65</v>
      </c>
      <c r="M22" s="90"/>
      <c r="N22" s="7">
        <f>D10+I4</f>
        <v>18</v>
      </c>
      <c r="O22" s="9"/>
      <c r="P22" s="1" t="s">
        <v>3</v>
      </c>
      <c r="Q22" s="89" t="s">
        <v>39</v>
      </c>
      <c r="R22" s="90"/>
      <c r="S22" s="7">
        <f>D9+I6+N7</f>
        <v>26</v>
      </c>
      <c r="T22" s="9"/>
      <c r="U22" s="1" t="s">
        <v>3</v>
      </c>
      <c r="V22" s="89" t="s">
        <v>21</v>
      </c>
      <c r="W22" s="90"/>
      <c r="X22" s="7">
        <f>D8+I8+N4+S8</f>
        <v>36</v>
      </c>
      <c r="Y22" s="9"/>
      <c r="Z22" s="1" t="s">
        <v>3</v>
      </c>
      <c r="AA22" s="89" t="s">
        <v>20</v>
      </c>
      <c r="AB22" s="90"/>
      <c r="AC22" s="27">
        <f t="shared" si="1"/>
        <v>44</v>
      </c>
    </row>
    <row r="23" spans="1:29" ht="15" customHeight="1" x14ac:dyDescent="0.25">
      <c r="A23" s="100"/>
      <c r="B23" s="101"/>
      <c r="C23" s="101"/>
      <c r="D23" s="102"/>
      <c r="E23" s="9"/>
      <c r="F23" s="1" t="s">
        <v>4</v>
      </c>
      <c r="G23" s="89" t="s">
        <v>21</v>
      </c>
      <c r="H23" s="90"/>
      <c r="I23" s="3">
        <f t="shared" si="0"/>
        <v>8</v>
      </c>
      <c r="J23" s="9"/>
      <c r="K23" s="1" t="s">
        <v>4</v>
      </c>
      <c r="L23" s="89" t="s">
        <v>39</v>
      </c>
      <c r="M23" s="90"/>
      <c r="N23" s="7">
        <f>D9+I6</f>
        <v>17</v>
      </c>
      <c r="O23" s="9"/>
      <c r="P23" s="1" t="s">
        <v>4</v>
      </c>
      <c r="Q23" s="89" t="s">
        <v>46</v>
      </c>
      <c r="R23" s="90"/>
      <c r="S23" s="7">
        <f>D6+I10+N6</f>
        <v>25.5</v>
      </c>
      <c r="T23" s="9"/>
      <c r="U23" s="1" t="s">
        <v>4</v>
      </c>
      <c r="V23" s="89" t="s">
        <v>46</v>
      </c>
      <c r="W23" s="90"/>
      <c r="X23" s="7">
        <f>D6+I10+N6+S6</f>
        <v>35.5</v>
      </c>
      <c r="Y23" s="9"/>
      <c r="Z23" s="1" t="s">
        <v>4</v>
      </c>
      <c r="AA23" s="89" t="s">
        <v>17</v>
      </c>
      <c r="AB23" s="90"/>
      <c r="AC23" s="27">
        <f t="shared" si="1"/>
        <v>44</v>
      </c>
    </row>
    <row r="24" spans="1:29" ht="15" customHeight="1" x14ac:dyDescent="0.25">
      <c r="A24" s="100"/>
      <c r="B24" s="101"/>
      <c r="C24" s="101"/>
      <c r="D24" s="102"/>
      <c r="E24" s="9"/>
      <c r="F24" s="1" t="s">
        <v>5</v>
      </c>
      <c r="G24" s="89" t="s">
        <v>39</v>
      </c>
      <c r="H24" s="90"/>
      <c r="I24" s="3">
        <f t="shared" si="0"/>
        <v>7</v>
      </c>
      <c r="J24" s="9"/>
      <c r="K24" s="1" t="s">
        <v>5</v>
      </c>
      <c r="L24" s="89" t="s">
        <v>21</v>
      </c>
      <c r="M24" s="90"/>
      <c r="N24" s="7">
        <f>D8+I8</f>
        <v>16</v>
      </c>
      <c r="O24" s="9"/>
      <c r="P24" s="1" t="s">
        <v>5</v>
      </c>
      <c r="Q24" s="89" t="s">
        <v>20</v>
      </c>
      <c r="R24" s="90"/>
      <c r="S24" s="7">
        <f>D7+I5+N12</f>
        <v>24</v>
      </c>
      <c r="T24" s="9"/>
      <c r="U24" s="1" t="s">
        <v>5</v>
      </c>
      <c r="V24" s="89" t="s">
        <v>39</v>
      </c>
      <c r="W24" s="90"/>
      <c r="X24" s="7">
        <f>D9+I6+N7+S11</f>
        <v>31</v>
      </c>
      <c r="Y24" s="9"/>
      <c r="Z24" s="1" t="s">
        <v>5</v>
      </c>
      <c r="AA24" s="89" t="s">
        <v>39</v>
      </c>
      <c r="AB24" s="90"/>
      <c r="AC24" s="27">
        <f t="shared" si="1"/>
        <v>35</v>
      </c>
    </row>
    <row r="25" spans="1:29" ht="15" customHeight="1" x14ac:dyDescent="0.25">
      <c r="A25" s="100"/>
      <c r="B25" s="101"/>
      <c r="C25" s="101"/>
      <c r="D25" s="102"/>
      <c r="E25" s="9"/>
      <c r="F25" s="1" t="s">
        <v>6</v>
      </c>
      <c r="G25" s="89" t="s">
        <v>65</v>
      </c>
      <c r="H25" s="90"/>
      <c r="I25" s="3">
        <f t="shared" si="0"/>
        <v>6</v>
      </c>
      <c r="J25" s="9"/>
      <c r="K25" s="1" t="s">
        <v>6</v>
      </c>
      <c r="L25" s="89" t="s">
        <v>46</v>
      </c>
      <c r="M25" s="90"/>
      <c r="N25" s="7">
        <f>D6+I10</f>
        <v>15.5</v>
      </c>
      <c r="O25" s="9"/>
      <c r="P25" s="1" t="s">
        <v>6</v>
      </c>
      <c r="Q25" s="89" t="s">
        <v>65</v>
      </c>
      <c r="R25" s="90"/>
      <c r="S25" s="7">
        <f>D10+I4+N13</f>
        <v>21</v>
      </c>
      <c r="T25" s="9"/>
      <c r="U25" s="1" t="s">
        <v>6</v>
      </c>
      <c r="V25" s="89" t="s">
        <v>65</v>
      </c>
      <c r="W25" s="90"/>
      <c r="X25" s="7">
        <f>D10+I4+N13+S10</f>
        <v>27</v>
      </c>
      <c r="Y25" s="9"/>
      <c r="Z25" s="1" t="s">
        <v>6</v>
      </c>
      <c r="AA25" s="89" t="s">
        <v>65</v>
      </c>
      <c r="AB25" s="90"/>
      <c r="AC25" s="27">
        <f t="shared" si="1"/>
        <v>30</v>
      </c>
    </row>
    <row r="26" spans="1:29" ht="15" customHeight="1" x14ac:dyDescent="0.25">
      <c r="A26" s="100"/>
      <c r="B26" s="101"/>
      <c r="C26" s="101"/>
      <c r="D26" s="102"/>
      <c r="E26" s="9"/>
      <c r="F26" s="1" t="s">
        <v>7</v>
      </c>
      <c r="G26" s="89" t="s">
        <v>44</v>
      </c>
      <c r="H26" s="90"/>
      <c r="I26" s="3">
        <f t="shared" si="0"/>
        <v>5</v>
      </c>
      <c r="J26" s="9"/>
      <c r="K26" s="1" t="s">
        <v>7</v>
      </c>
      <c r="L26" s="89" t="s">
        <v>24</v>
      </c>
      <c r="M26" s="90"/>
      <c r="N26" s="7">
        <f>D12+I11</f>
        <v>9.5</v>
      </c>
      <c r="O26" s="9"/>
      <c r="P26" s="1" t="s">
        <v>7</v>
      </c>
      <c r="Q26" s="89" t="s">
        <v>24</v>
      </c>
      <c r="R26" s="90"/>
      <c r="S26" s="7">
        <f>D12+I11+N10</f>
        <v>15.5</v>
      </c>
      <c r="T26" s="9"/>
      <c r="U26" s="1" t="s">
        <v>7</v>
      </c>
      <c r="V26" s="93" t="s">
        <v>23</v>
      </c>
      <c r="W26" s="93"/>
      <c r="X26" s="7">
        <f>D13+I12+N8+S9</f>
        <v>22</v>
      </c>
      <c r="Y26" s="9"/>
      <c r="Z26" s="1" t="s">
        <v>7</v>
      </c>
      <c r="AA26" s="93" t="s">
        <v>23</v>
      </c>
      <c r="AB26" s="93"/>
      <c r="AC26" s="27">
        <f t="shared" si="1"/>
        <v>29</v>
      </c>
    </row>
    <row r="27" spans="1:29" ht="15" customHeight="1" x14ac:dyDescent="0.25">
      <c r="A27" s="100"/>
      <c r="B27" s="101"/>
      <c r="C27" s="101"/>
      <c r="D27" s="102"/>
      <c r="E27" s="9"/>
      <c r="F27" s="1" t="s">
        <v>8</v>
      </c>
      <c r="G27" s="89" t="s">
        <v>24</v>
      </c>
      <c r="H27" s="90"/>
      <c r="I27" s="3">
        <f t="shared" si="0"/>
        <v>4</v>
      </c>
      <c r="J27" s="9"/>
      <c r="K27" s="1" t="s">
        <v>8</v>
      </c>
      <c r="L27" s="89" t="s">
        <v>44</v>
      </c>
      <c r="M27" s="90"/>
      <c r="N27" s="7">
        <f>D11+I13</f>
        <v>8</v>
      </c>
      <c r="O27" s="9"/>
      <c r="P27" s="1" t="s">
        <v>8</v>
      </c>
      <c r="Q27" s="93" t="s">
        <v>23</v>
      </c>
      <c r="R27" s="93"/>
      <c r="S27" s="7">
        <f>D13+I12+N8</f>
        <v>15</v>
      </c>
      <c r="T27" s="9"/>
      <c r="U27" s="1" t="s">
        <v>8</v>
      </c>
      <c r="V27" s="89" t="s">
        <v>24</v>
      </c>
      <c r="W27" s="90"/>
      <c r="X27" s="7">
        <f>D12+I11+N10+S12</f>
        <v>19.5</v>
      </c>
      <c r="Y27" s="9"/>
      <c r="Z27" s="1" t="s">
        <v>8</v>
      </c>
      <c r="AA27" s="89" t="s">
        <v>24</v>
      </c>
      <c r="AB27" s="90"/>
      <c r="AC27" s="27">
        <f t="shared" si="1"/>
        <v>28.5</v>
      </c>
    </row>
    <row r="28" spans="1:29" ht="15" customHeight="1" x14ac:dyDescent="0.25">
      <c r="A28" s="100"/>
      <c r="B28" s="101"/>
      <c r="C28" s="101"/>
      <c r="D28" s="102"/>
      <c r="E28" s="9"/>
      <c r="F28" s="1" t="s">
        <v>9</v>
      </c>
      <c r="G28" s="93" t="s">
        <v>23</v>
      </c>
      <c r="H28" s="93"/>
      <c r="I28" s="3">
        <f t="shared" si="0"/>
        <v>3</v>
      </c>
      <c r="J28" s="9"/>
      <c r="K28" s="21" t="s">
        <v>9</v>
      </c>
      <c r="L28" s="93" t="s">
        <v>23</v>
      </c>
      <c r="M28" s="93"/>
      <c r="N28" s="7">
        <f>D13+I12</f>
        <v>7</v>
      </c>
      <c r="O28" s="9"/>
      <c r="P28" s="21" t="s">
        <v>9</v>
      </c>
      <c r="Q28" s="89" t="s">
        <v>44</v>
      </c>
      <c r="R28" s="90"/>
      <c r="S28" s="7">
        <f>D11+I13+N11</f>
        <v>13</v>
      </c>
      <c r="T28" s="9"/>
      <c r="U28" s="21" t="s">
        <v>9</v>
      </c>
      <c r="V28" s="89" t="s">
        <v>44</v>
      </c>
      <c r="W28" s="90"/>
      <c r="X28" s="7">
        <f>D11+I13+N11+S13</f>
        <v>16</v>
      </c>
      <c r="Y28" s="9"/>
      <c r="Z28" s="21" t="s">
        <v>9</v>
      </c>
      <c r="AA28" s="89" t="s">
        <v>44</v>
      </c>
      <c r="AB28" s="90"/>
      <c r="AC28" s="27">
        <f t="shared" si="1"/>
        <v>17</v>
      </c>
    </row>
    <row r="29" spans="1:29" x14ac:dyDescent="0.25">
      <c r="A29" s="100"/>
      <c r="B29" s="101"/>
      <c r="C29" s="101"/>
      <c r="D29" s="102"/>
      <c r="E29" s="9"/>
      <c r="F29" s="1" t="s">
        <v>10</v>
      </c>
      <c r="G29" s="93" t="s">
        <v>66</v>
      </c>
      <c r="H29" s="93"/>
      <c r="I29" s="3">
        <f t="shared" si="0"/>
        <v>2</v>
      </c>
      <c r="J29" s="9"/>
      <c r="K29" s="22" t="s">
        <v>10</v>
      </c>
      <c r="L29" s="93" t="s">
        <v>66</v>
      </c>
      <c r="M29" s="93"/>
      <c r="N29" s="7">
        <f>D14+I14</f>
        <v>2</v>
      </c>
      <c r="O29" s="9"/>
      <c r="P29" s="94" t="s">
        <v>10</v>
      </c>
      <c r="Q29" s="93" t="s">
        <v>66</v>
      </c>
      <c r="R29" s="93"/>
      <c r="S29" s="7">
        <f>D14+I14+N15</f>
        <v>3</v>
      </c>
      <c r="T29" s="9"/>
      <c r="U29" s="22" t="s">
        <v>10</v>
      </c>
      <c r="V29" s="93" t="s">
        <v>66</v>
      </c>
      <c r="W29" s="93"/>
      <c r="X29" s="7">
        <f>D14+I14+N15+S14</f>
        <v>5</v>
      </c>
      <c r="Y29" s="9"/>
      <c r="Z29" s="22" t="s">
        <v>10</v>
      </c>
      <c r="AA29" s="93" t="s">
        <v>45</v>
      </c>
      <c r="AB29" s="93"/>
      <c r="AC29" s="27">
        <f t="shared" si="1"/>
        <v>9</v>
      </c>
    </row>
    <row r="30" spans="1:29" ht="15.75" thickBot="1" x14ac:dyDescent="0.3">
      <c r="A30" s="103"/>
      <c r="B30" s="104"/>
      <c r="C30" s="104"/>
      <c r="D30" s="105"/>
      <c r="E30" s="15"/>
      <c r="F30" s="28" t="s">
        <v>38</v>
      </c>
      <c r="G30" s="116" t="s">
        <v>45</v>
      </c>
      <c r="H30" s="117"/>
      <c r="I30" s="29">
        <f t="shared" si="0"/>
        <v>1</v>
      </c>
      <c r="J30" s="15"/>
      <c r="K30" s="28" t="s">
        <v>38</v>
      </c>
      <c r="L30" s="116" t="s">
        <v>45</v>
      </c>
      <c r="M30" s="117"/>
      <c r="N30" s="11">
        <f>D15+I15</f>
        <v>1</v>
      </c>
      <c r="O30" s="15"/>
      <c r="P30" s="95"/>
      <c r="Q30" s="116" t="s">
        <v>45</v>
      </c>
      <c r="R30" s="117"/>
      <c r="S30" s="11">
        <f>D15+I15+N14</f>
        <v>3</v>
      </c>
      <c r="T30" s="15"/>
      <c r="U30" s="28" t="s">
        <v>38</v>
      </c>
      <c r="V30" s="116" t="s">
        <v>45</v>
      </c>
      <c r="W30" s="117"/>
      <c r="X30" s="11">
        <f>D15+I15+N14+S15</f>
        <v>4</v>
      </c>
      <c r="Y30" s="15"/>
      <c r="Z30" s="28" t="s">
        <v>38</v>
      </c>
      <c r="AA30" s="116" t="s">
        <v>66</v>
      </c>
      <c r="AB30" s="117"/>
      <c r="AC30" s="30">
        <f t="shared" si="1"/>
        <v>7</v>
      </c>
    </row>
  </sheetData>
  <mergeCells count="86">
    <mergeCell ref="AA30:AB30"/>
    <mergeCell ref="V29:W29"/>
    <mergeCell ref="AA29:AB29"/>
    <mergeCell ref="Q29:R29"/>
    <mergeCell ref="L29:M29"/>
    <mergeCell ref="Q30:R30"/>
    <mergeCell ref="V30:W30"/>
    <mergeCell ref="P29:P30"/>
    <mergeCell ref="A17:D30"/>
    <mergeCell ref="G29:H29"/>
    <mergeCell ref="G30:H30"/>
    <mergeCell ref="L30:M30"/>
    <mergeCell ref="G27:H27"/>
    <mergeCell ref="L27:M27"/>
    <mergeCell ref="G24:H24"/>
    <mergeCell ref="L24:M24"/>
    <mergeCell ref="G22:H22"/>
    <mergeCell ref="L22:M22"/>
    <mergeCell ref="G20:H20"/>
    <mergeCell ref="L20:M20"/>
    <mergeCell ref="F17:I17"/>
    <mergeCell ref="K17:N17"/>
    <mergeCell ref="G26:H26"/>
    <mergeCell ref="L26:M26"/>
    <mergeCell ref="Q27:R27"/>
    <mergeCell ref="V27:W27"/>
    <mergeCell ref="AA27:AB27"/>
    <mergeCell ref="G28:H28"/>
    <mergeCell ref="L28:M28"/>
    <mergeCell ref="Q28:R28"/>
    <mergeCell ref="V28:W28"/>
    <mergeCell ref="AA28:AB28"/>
    <mergeCell ref="Q26:R26"/>
    <mergeCell ref="V26:W26"/>
    <mergeCell ref="AA26:AB26"/>
    <mergeCell ref="Q24:R24"/>
    <mergeCell ref="V24:W24"/>
    <mergeCell ref="AA24:AB24"/>
    <mergeCell ref="G25:H25"/>
    <mergeCell ref="L25:M25"/>
    <mergeCell ref="Q25:R25"/>
    <mergeCell ref="V25:W25"/>
    <mergeCell ref="AA25:AB25"/>
    <mergeCell ref="Q22:R22"/>
    <mergeCell ref="V22:W22"/>
    <mergeCell ref="AA22:AB22"/>
    <mergeCell ref="G23:H23"/>
    <mergeCell ref="L23:M23"/>
    <mergeCell ref="Q23:R23"/>
    <mergeCell ref="V23:W23"/>
    <mergeCell ref="AA23:AB23"/>
    <mergeCell ref="Q20:R20"/>
    <mergeCell ref="V20:W20"/>
    <mergeCell ref="AA20:AB20"/>
    <mergeCell ref="G21:H21"/>
    <mergeCell ref="L21:M21"/>
    <mergeCell ref="Q21:R21"/>
    <mergeCell ref="V21:W21"/>
    <mergeCell ref="AA21:AB21"/>
    <mergeCell ref="K19:K20"/>
    <mergeCell ref="G19:H19"/>
    <mergeCell ref="L19:M19"/>
    <mergeCell ref="Q19:R19"/>
    <mergeCell ref="V19:W19"/>
    <mergeCell ref="AA19:AB19"/>
    <mergeCell ref="P17:S17"/>
    <mergeCell ref="U17:X17"/>
    <mergeCell ref="Z17:AC17"/>
    <mergeCell ref="F18:H18"/>
    <mergeCell ref="K18:M18"/>
    <mergeCell ref="P18:R18"/>
    <mergeCell ref="U18:W18"/>
    <mergeCell ref="Z18:AB18"/>
    <mergeCell ref="Z3:AA3"/>
    <mergeCell ref="A1:AC1"/>
    <mergeCell ref="A2:D2"/>
    <mergeCell ref="F2:I2"/>
    <mergeCell ref="K2:N2"/>
    <mergeCell ref="P2:S2"/>
    <mergeCell ref="U2:X2"/>
    <mergeCell ref="Z2:AB2"/>
    <mergeCell ref="A3:B3"/>
    <mergeCell ref="F3:G3"/>
    <mergeCell ref="K3:L3"/>
    <mergeCell ref="P3:Q3"/>
    <mergeCell ref="U3:V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4E95-64DD-4610-A48E-FD72243A5FA6}">
  <sheetPr>
    <tabColor rgb="FFFFC000"/>
  </sheetPr>
  <dimension ref="A1:AC28"/>
  <sheetViews>
    <sheetView workbookViewId="0">
      <selection sqref="A1:AC1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6.42578125" bestFit="1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6.5703125" bestFit="1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9.42578125" bestFit="1" customWidth="1"/>
    <col min="19" max="19" width="5.140625" bestFit="1" customWidth="1"/>
    <col min="20" max="20" width="4.28515625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4" customWidth="1"/>
    <col min="26" max="26" width="3.42578125" customWidth="1"/>
    <col min="27" max="27" width="17.7109375" bestFit="1" customWidth="1"/>
    <col min="29" max="29" width="5.85546875" customWidth="1"/>
  </cols>
  <sheetData>
    <row r="1" spans="1:29" ht="31.5" x14ac:dyDescent="0.5">
      <c r="A1" s="106" t="s">
        <v>105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</row>
    <row r="2" spans="1:29" ht="60.75" customHeight="1" x14ac:dyDescent="0.25">
      <c r="A2" s="110" t="s">
        <v>111</v>
      </c>
      <c r="B2" s="79"/>
      <c r="C2" s="79"/>
      <c r="D2" s="79"/>
      <c r="E2" s="9"/>
      <c r="F2" s="111" t="s">
        <v>93</v>
      </c>
      <c r="G2" s="79"/>
      <c r="H2" s="79"/>
      <c r="I2" s="79"/>
      <c r="J2" s="9"/>
      <c r="K2" s="111" t="s">
        <v>112</v>
      </c>
      <c r="L2" s="79"/>
      <c r="M2" s="79"/>
      <c r="N2" s="79"/>
      <c r="O2" s="9"/>
      <c r="P2" s="111" t="s">
        <v>115</v>
      </c>
      <c r="Q2" s="79"/>
      <c r="R2" s="79"/>
      <c r="S2" s="79"/>
      <c r="T2" s="9"/>
      <c r="U2" s="111" t="s">
        <v>116</v>
      </c>
      <c r="V2" s="111"/>
      <c r="W2" s="111"/>
      <c r="X2" s="111"/>
      <c r="Y2" s="9"/>
      <c r="Z2" s="79" t="s">
        <v>80</v>
      </c>
      <c r="AA2" s="79"/>
      <c r="AB2" s="79"/>
      <c r="AC2" s="12"/>
    </row>
    <row r="3" spans="1:29" x14ac:dyDescent="0.25">
      <c r="A3" s="75" t="s">
        <v>47</v>
      </c>
      <c r="B3" s="76"/>
      <c r="C3" s="32" t="s">
        <v>48</v>
      </c>
      <c r="D3" s="32" t="s">
        <v>49</v>
      </c>
      <c r="E3" s="9"/>
      <c r="F3" s="77" t="s">
        <v>47</v>
      </c>
      <c r="G3" s="76"/>
      <c r="H3" s="32" t="s">
        <v>53</v>
      </c>
      <c r="I3" s="32" t="s">
        <v>49</v>
      </c>
      <c r="J3" s="9"/>
      <c r="K3" s="77" t="s">
        <v>47</v>
      </c>
      <c r="L3" s="76"/>
      <c r="M3" s="32" t="s">
        <v>48</v>
      </c>
      <c r="N3" s="32" t="s">
        <v>49</v>
      </c>
      <c r="O3" s="9"/>
      <c r="P3" s="77" t="s">
        <v>47</v>
      </c>
      <c r="Q3" s="76"/>
      <c r="R3" s="32" t="s">
        <v>48</v>
      </c>
      <c r="S3" s="32" t="s">
        <v>49</v>
      </c>
      <c r="T3" s="9"/>
      <c r="U3" s="77" t="s">
        <v>47</v>
      </c>
      <c r="V3" s="76"/>
      <c r="W3" s="32" t="s">
        <v>48</v>
      </c>
      <c r="X3" s="32" t="s">
        <v>49</v>
      </c>
      <c r="Y3" s="9"/>
      <c r="Z3" s="77" t="s">
        <v>47</v>
      </c>
      <c r="AA3" s="76"/>
      <c r="AB3" s="32" t="s">
        <v>49</v>
      </c>
      <c r="AC3" s="12"/>
    </row>
    <row r="4" spans="1:29" x14ac:dyDescent="0.25">
      <c r="A4" s="13" t="s">
        <v>0</v>
      </c>
      <c r="B4" s="8" t="s">
        <v>50</v>
      </c>
      <c r="C4" s="5">
        <v>22.2</v>
      </c>
      <c r="D4" s="3">
        <v>11</v>
      </c>
      <c r="E4" s="14"/>
      <c r="F4" s="94" t="s">
        <v>0</v>
      </c>
      <c r="G4" s="8" t="s">
        <v>18</v>
      </c>
      <c r="H4" s="64" t="s">
        <v>121</v>
      </c>
      <c r="I4" s="3">
        <v>10.5</v>
      </c>
      <c r="J4" s="14"/>
      <c r="K4" s="1" t="s">
        <v>0</v>
      </c>
      <c r="L4" s="8" t="s">
        <v>19</v>
      </c>
      <c r="M4" s="3">
        <v>15.08</v>
      </c>
      <c r="N4" s="3">
        <v>11</v>
      </c>
      <c r="O4" s="14"/>
      <c r="P4" s="1" t="s">
        <v>0</v>
      </c>
      <c r="Q4" s="8" t="s">
        <v>18</v>
      </c>
      <c r="R4" s="5">
        <v>20.67</v>
      </c>
      <c r="S4" s="3">
        <v>11</v>
      </c>
      <c r="T4" s="14"/>
      <c r="U4" s="1" t="s">
        <v>0</v>
      </c>
      <c r="V4" s="8" t="s">
        <v>18</v>
      </c>
      <c r="W4" s="5">
        <v>15.3</v>
      </c>
      <c r="X4" s="3">
        <v>11</v>
      </c>
      <c r="Y4" s="9"/>
      <c r="Z4" s="1" t="s">
        <v>0</v>
      </c>
      <c r="AA4" s="8" t="s">
        <v>18</v>
      </c>
      <c r="AB4" s="3">
        <f>D5+I4+N5+S4+X4</f>
        <v>52.5</v>
      </c>
      <c r="AC4" s="12"/>
    </row>
    <row r="5" spans="1:29" x14ac:dyDescent="0.25">
      <c r="A5" s="13" t="s">
        <v>1</v>
      </c>
      <c r="B5" s="8" t="s">
        <v>18</v>
      </c>
      <c r="C5" s="5">
        <v>22.66</v>
      </c>
      <c r="D5" s="3">
        <v>10</v>
      </c>
      <c r="E5" s="14"/>
      <c r="F5" s="109"/>
      <c r="G5" s="8" t="s">
        <v>91</v>
      </c>
      <c r="H5" s="64" t="s">
        <v>121</v>
      </c>
      <c r="I5" s="3">
        <v>10.5</v>
      </c>
      <c r="J5" s="14"/>
      <c r="K5" s="1" t="s">
        <v>1</v>
      </c>
      <c r="L5" s="8" t="s">
        <v>18</v>
      </c>
      <c r="M5" s="3">
        <v>15.4</v>
      </c>
      <c r="N5" s="3">
        <v>10</v>
      </c>
      <c r="O5" s="14"/>
      <c r="P5" s="1" t="s">
        <v>1</v>
      </c>
      <c r="Q5" s="8" t="s">
        <v>106</v>
      </c>
      <c r="R5" s="5">
        <v>20.76</v>
      </c>
      <c r="S5" s="3">
        <v>10</v>
      </c>
      <c r="T5" s="14"/>
      <c r="U5" s="1" t="s">
        <v>1</v>
      </c>
      <c r="V5" s="8" t="s">
        <v>15</v>
      </c>
      <c r="W5" s="5">
        <v>17.14</v>
      </c>
      <c r="X5" s="3">
        <v>10</v>
      </c>
      <c r="Y5" s="9"/>
      <c r="Z5" s="1" t="s">
        <v>1</v>
      </c>
      <c r="AA5" s="8" t="s">
        <v>19</v>
      </c>
      <c r="AB5" s="3">
        <f>D6+I7+N4+S6+X7</f>
        <v>44</v>
      </c>
      <c r="AC5" s="12"/>
    </row>
    <row r="6" spans="1:29" x14ac:dyDescent="0.25">
      <c r="A6" s="13" t="s">
        <v>2</v>
      </c>
      <c r="B6" s="8" t="s">
        <v>19</v>
      </c>
      <c r="C6" s="5">
        <v>22.88</v>
      </c>
      <c r="D6" s="3">
        <v>9</v>
      </c>
      <c r="E6" s="14"/>
      <c r="F6" s="1" t="s">
        <v>2</v>
      </c>
      <c r="G6" s="8" t="s">
        <v>15</v>
      </c>
      <c r="H6" s="64" t="s">
        <v>117</v>
      </c>
      <c r="I6" s="3">
        <v>9</v>
      </c>
      <c r="J6" s="14"/>
      <c r="K6" s="1" t="s">
        <v>2</v>
      </c>
      <c r="L6" s="8" t="s">
        <v>15</v>
      </c>
      <c r="M6" s="3">
        <v>16.89</v>
      </c>
      <c r="N6" s="3">
        <v>9</v>
      </c>
      <c r="O6" s="14"/>
      <c r="P6" s="1" t="s">
        <v>2</v>
      </c>
      <c r="Q6" s="8" t="s">
        <v>19</v>
      </c>
      <c r="R6" s="5">
        <v>21.45</v>
      </c>
      <c r="S6" s="3">
        <v>9</v>
      </c>
      <c r="T6" s="14"/>
      <c r="U6" s="1" t="s">
        <v>2</v>
      </c>
      <c r="V6" s="8" t="s">
        <v>22</v>
      </c>
      <c r="W6" s="5">
        <v>32.630000000000003</v>
      </c>
      <c r="X6" s="3">
        <v>9</v>
      </c>
      <c r="Y6" s="9"/>
      <c r="Z6" s="1" t="s">
        <v>2</v>
      </c>
      <c r="AA6" s="8" t="s">
        <v>15</v>
      </c>
      <c r="AB6" s="3">
        <f>D7+I6+N6+S9+X5</f>
        <v>42</v>
      </c>
      <c r="AC6" s="12"/>
    </row>
    <row r="7" spans="1:29" x14ac:dyDescent="0.25">
      <c r="A7" s="13" t="s">
        <v>3</v>
      </c>
      <c r="B7" s="8" t="s">
        <v>15</v>
      </c>
      <c r="C7" s="5">
        <v>24.11</v>
      </c>
      <c r="D7" s="3">
        <v>8</v>
      </c>
      <c r="E7" s="14"/>
      <c r="F7" s="94" t="s">
        <v>3</v>
      </c>
      <c r="G7" s="8" t="s">
        <v>19</v>
      </c>
      <c r="H7" s="64" t="s">
        <v>74</v>
      </c>
      <c r="I7" s="3">
        <v>7</v>
      </c>
      <c r="J7" s="14"/>
      <c r="K7" s="1" t="s">
        <v>3</v>
      </c>
      <c r="L7" s="8" t="s">
        <v>91</v>
      </c>
      <c r="M7" s="3">
        <v>19.09</v>
      </c>
      <c r="N7" s="3">
        <v>8</v>
      </c>
      <c r="O7" s="14"/>
      <c r="P7" s="1" t="s">
        <v>3</v>
      </c>
      <c r="Q7" s="8" t="s">
        <v>107</v>
      </c>
      <c r="R7" s="5">
        <v>22.06</v>
      </c>
      <c r="S7" s="3">
        <v>8</v>
      </c>
      <c r="T7" s="14"/>
      <c r="U7" s="1" t="s">
        <v>3</v>
      </c>
      <c r="V7" s="8" t="s">
        <v>19</v>
      </c>
      <c r="W7" s="5">
        <v>35.950000000000003</v>
      </c>
      <c r="X7" s="3">
        <v>8</v>
      </c>
      <c r="Y7" s="9"/>
      <c r="Z7" s="1" t="s">
        <v>3</v>
      </c>
      <c r="AA7" s="8" t="s">
        <v>91</v>
      </c>
      <c r="AB7" s="3">
        <f>D11+I5+N7+S10+X8</f>
        <v>34.5</v>
      </c>
      <c r="AC7" s="12"/>
    </row>
    <row r="8" spans="1:29" x14ac:dyDescent="0.25">
      <c r="A8" s="10" t="s">
        <v>4</v>
      </c>
      <c r="B8" s="8" t="s">
        <v>22</v>
      </c>
      <c r="C8" s="5">
        <v>24.79</v>
      </c>
      <c r="D8" s="3">
        <v>7</v>
      </c>
      <c r="E8" s="14"/>
      <c r="F8" s="120"/>
      <c r="G8" s="8" t="s">
        <v>106</v>
      </c>
      <c r="H8" s="64" t="s">
        <v>74</v>
      </c>
      <c r="I8" s="3">
        <v>7</v>
      </c>
      <c r="J8" s="14"/>
      <c r="K8" s="1" t="s">
        <v>4</v>
      </c>
      <c r="L8" s="8" t="s">
        <v>22</v>
      </c>
      <c r="M8" s="3">
        <v>21.28</v>
      </c>
      <c r="N8" s="3">
        <v>7</v>
      </c>
      <c r="O8" s="14"/>
      <c r="P8" s="1" t="s">
        <v>4</v>
      </c>
      <c r="Q8" s="8" t="s">
        <v>22</v>
      </c>
      <c r="R8" s="5">
        <v>24.67</v>
      </c>
      <c r="S8" s="3">
        <v>7</v>
      </c>
      <c r="T8" s="14"/>
      <c r="U8" s="1" t="s">
        <v>4</v>
      </c>
      <c r="V8" s="8" t="s">
        <v>91</v>
      </c>
      <c r="W8" s="5">
        <v>43.65</v>
      </c>
      <c r="X8" s="3">
        <v>7</v>
      </c>
      <c r="Y8" s="9"/>
      <c r="Z8" s="1" t="s">
        <v>4</v>
      </c>
      <c r="AA8" s="8" t="s">
        <v>106</v>
      </c>
      <c r="AB8" s="3">
        <f>D9+I8+N11+S5+X11</f>
        <v>31</v>
      </c>
      <c r="AC8" s="12"/>
    </row>
    <row r="9" spans="1:29" x14ac:dyDescent="0.25">
      <c r="A9" s="13" t="s">
        <v>5</v>
      </c>
      <c r="B9" s="8" t="s">
        <v>106</v>
      </c>
      <c r="C9" s="5">
        <v>24.83</v>
      </c>
      <c r="D9" s="3">
        <v>6</v>
      </c>
      <c r="E9" s="14"/>
      <c r="F9" s="109"/>
      <c r="G9" s="8" t="s">
        <v>92</v>
      </c>
      <c r="H9" s="64" t="s">
        <v>74</v>
      </c>
      <c r="I9" s="3">
        <v>7</v>
      </c>
      <c r="J9" s="14"/>
      <c r="K9" s="1" t="s">
        <v>5</v>
      </c>
      <c r="L9" s="8" t="s">
        <v>107</v>
      </c>
      <c r="M9" s="5">
        <v>22</v>
      </c>
      <c r="N9" s="3">
        <v>6</v>
      </c>
      <c r="O9" s="14"/>
      <c r="P9" s="1" t="s">
        <v>5</v>
      </c>
      <c r="Q9" s="8" t="s">
        <v>15</v>
      </c>
      <c r="R9" s="5">
        <v>24.8</v>
      </c>
      <c r="S9" s="3">
        <v>6</v>
      </c>
      <c r="T9" s="14"/>
      <c r="U9" s="1" t="s">
        <v>5</v>
      </c>
      <c r="V9" s="8" t="s">
        <v>107</v>
      </c>
      <c r="W9" s="5">
        <v>45.16</v>
      </c>
      <c r="X9" s="3">
        <v>6</v>
      </c>
      <c r="Y9" s="9"/>
      <c r="Z9" s="1" t="s">
        <v>5</v>
      </c>
      <c r="AA9" s="8" t="s">
        <v>22</v>
      </c>
      <c r="AB9" s="3">
        <f>D8+I11+N8+S8+X6</f>
        <v>30</v>
      </c>
      <c r="AC9" s="12"/>
    </row>
    <row r="10" spans="1:29" x14ac:dyDescent="0.25">
      <c r="A10" s="13" t="s">
        <v>6</v>
      </c>
      <c r="B10" s="8" t="s">
        <v>107</v>
      </c>
      <c r="C10" s="5">
        <v>27.36</v>
      </c>
      <c r="D10" s="3">
        <v>5</v>
      </c>
      <c r="E10" s="14"/>
      <c r="F10" s="94" t="s">
        <v>6</v>
      </c>
      <c r="G10" s="8" t="s">
        <v>50</v>
      </c>
      <c r="H10" s="64" t="s">
        <v>60</v>
      </c>
      <c r="I10" s="3">
        <v>0</v>
      </c>
      <c r="J10" s="14"/>
      <c r="K10" s="1" t="s">
        <v>6</v>
      </c>
      <c r="L10" s="8" t="s">
        <v>50</v>
      </c>
      <c r="M10" s="3">
        <v>22.41</v>
      </c>
      <c r="N10" s="3">
        <v>5</v>
      </c>
      <c r="O10" s="14"/>
      <c r="P10" s="1" t="s">
        <v>6</v>
      </c>
      <c r="Q10" s="8" t="s">
        <v>91</v>
      </c>
      <c r="R10" s="5">
        <v>24.86</v>
      </c>
      <c r="S10" s="3">
        <v>5</v>
      </c>
      <c r="T10" s="14"/>
      <c r="U10" s="1" t="s">
        <v>6</v>
      </c>
      <c r="V10" s="8" t="s">
        <v>51</v>
      </c>
      <c r="W10" s="5">
        <v>51.93</v>
      </c>
      <c r="X10" s="3">
        <v>5</v>
      </c>
      <c r="Y10" s="9"/>
      <c r="Z10" s="1" t="s">
        <v>6</v>
      </c>
      <c r="AA10" s="8" t="s">
        <v>107</v>
      </c>
      <c r="AB10" s="3">
        <f>D10+I12+N9+S7+X9</f>
        <v>25</v>
      </c>
      <c r="AC10" s="12"/>
    </row>
    <row r="11" spans="1:29" x14ac:dyDescent="0.25">
      <c r="A11" s="13" t="s">
        <v>7</v>
      </c>
      <c r="B11" s="8" t="s">
        <v>91</v>
      </c>
      <c r="C11" s="5">
        <v>27.47</v>
      </c>
      <c r="D11" s="3">
        <v>4</v>
      </c>
      <c r="E11" s="14"/>
      <c r="F11" s="120"/>
      <c r="G11" s="8" t="s">
        <v>22</v>
      </c>
      <c r="H11" s="64" t="s">
        <v>60</v>
      </c>
      <c r="I11" s="3">
        <v>0</v>
      </c>
      <c r="J11" s="14"/>
      <c r="K11" s="1" t="s">
        <v>7</v>
      </c>
      <c r="L11" s="8" t="s">
        <v>106</v>
      </c>
      <c r="M11" s="3">
        <v>25.81</v>
      </c>
      <c r="N11" s="3">
        <v>4</v>
      </c>
      <c r="O11" s="14"/>
      <c r="P11" s="1" t="s">
        <v>7</v>
      </c>
      <c r="Q11" s="8" t="s">
        <v>50</v>
      </c>
      <c r="R11" s="5">
        <v>29.72</v>
      </c>
      <c r="S11" s="3">
        <v>4</v>
      </c>
      <c r="T11" s="14"/>
      <c r="U11" s="1" t="s">
        <v>7</v>
      </c>
      <c r="V11" s="8" t="s">
        <v>106</v>
      </c>
      <c r="W11" s="5" t="s">
        <v>117</v>
      </c>
      <c r="X11" s="3">
        <v>4</v>
      </c>
      <c r="Y11" s="9"/>
      <c r="Z11" s="1" t="s">
        <v>7</v>
      </c>
      <c r="AA11" s="8" t="s">
        <v>50</v>
      </c>
      <c r="AB11" s="3">
        <f>D4+I10+N10+S11+X12</f>
        <v>22.5</v>
      </c>
      <c r="AC11" s="12"/>
    </row>
    <row r="12" spans="1:29" x14ac:dyDescent="0.25">
      <c r="A12" s="13" t="s">
        <v>8</v>
      </c>
      <c r="B12" s="8" t="s">
        <v>51</v>
      </c>
      <c r="C12" s="5">
        <v>28.32</v>
      </c>
      <c r="D12" s="3">
        <v>3</v>
      </c>
      <c r="E12" s="14"/>
      <c r="F12" s="120"/>
      <c r="G12" s="8" t="s">
        <v>107</v>
      </c>
      <c r="H12" s="64" t="s">
        <v>60</v>
      </c>
      <c r="I12" s="3">
        <v>0</v>
      </c>
      <c r="J12" s="14"/>
      <c r="K12" s="1" t="s">
        <v>8</v>
      </c>
      <c r="L12" s="8" t="s">
        <v>92</v>
      </c>
      <c r="M12" s="3">
        <v>28.63</v>
      </c>
      <c r="N12" s="3">
        <v>3</v>
      </c>
      <c r="O12" s="14"/>
      <c r="P12" s="1" t="s">
        <v>8</v>
      </c>
      <c r="Q12" s="8" t="s">
        <v>92</v>
      </c>
      <c r="R12" s="3">
        <v>34.049999999999997</v>
      </c>
      <c r="S12" s="3">
        <v>3</v>
      </c>
      <c r="T12" s="14"/>
      <c r="U12" s="94" t="s">
        <v>8</v>
      </c>
      <c r="V12" s="8" t="s">
        <v>50</v>
      </c>
      <c r="W12" s="5" t="s">
        <v>61</v>
      </c>
      <c r="X12" s="3">
        <v>2.5</v>
      </c>
      <c r="Y12" s="9"/>
      <c r="Z12" s="1" t="s">
        <v>8</v>
      </c>
      <c r="AA12" s="8" t="s">
        <v>92</v>
      </c>
      <c r="AB12" s="3">
        <f>D13+I9+N12+S12+X13</f>
        <v>17.5</v>
      </c>
      <c r="AC12" s="12"/>
    </row>
    <row r="13" spans="1:29" x14ac:dyDescent="0.25">
      <c r="A13" s="13" t="s">
        <v>9</v>
      </c>
      <c r="B13" s="8" t="s">
        <v>92</v>
      </c>
      <c r="C13" s="5">
        <v>28.48</v>
      </c>
      <c r="D13" s="3">
        <v>2</v>
      </c>
      <c r="E13" s="14"/>
      <c r="F13" s="120"/>
      <c r="G13" s="8" t="s">
        <v>51</v>
      </c>
      <c r="H13" s="64" t="s">
        <v>60</v>
      </c>
      <c r="I13" s="3">
        <v>0</v>
      </c>
      <c r="J13" s="14"/>
      <c r="K13" s="1" t="s">
        <v>9</v>
      </c>
      <c r="L13" s="8" t="s">
        <v>51</v>
      </c>
      <c r="M13" s="3">
        <v>42.49</v>
      </c>
      <c r="N13" s="3">
        <v>2</v>
      </c>
      <c r="O13" s="14"/>
      <c r="P13" s="1" t="s">
        <v>9</v>
      </c>
      <c r="Q13" s="8" t="s">
        <v>51</v>
      </c>
      <c r="R13" s="3">
        <v>36.81</v>
      </c>
      <c r="S13" s="3">
        <v>2</v>
      </c>
      <c r="T13" s="14"/>
      <c r="U13" s="109"/>
      <c r="V13" s="8" t="s">
        <v>92</v>
      </c>
      <c r="W13" s="5" t="s">
        <v>61</v>
      </c>
      <c r="X13" s="3">
        <v>2.5</v>
      </c>
      <c r="Y13" s="9"/>
      <c r="Z13" s="1" t="s">
        <v>9</v>
      </c>
      <c r="AA13" s="8" t="s">
        <v>51</v>
      </c>
      <c r="AB13" s="3">
        <f>D12+I13+N13+S13+X10</f>
        <v>12</v>
      </c>
      <c r="AC13" s="12"/>
    </row>
    <row r="14" spans="1:29" x14ac:dyDescent="0.25">
      <c r="A14" s="13" t="s">
        <v>10</v>
      </c>
      <c r="B14" s="8" t="s">
        <v>41</v>
      </c>
      <c r="C14" s="5" t="s">
        <v>114</v>
      </c>
      <c r="D14" s="3">
        <v>1</v>
      </c>
      <c r="E14" s="14"/>
      <c r="F14" s="109"/>
      <c r="G14" s="8" t="s">
        <v>41</v>
      </c>
      <c r="H14" s="64" t="s">
        <v>60</v>
      </c>
      <c r="I14" s="3">
        <v>0</v>
      </c>
      <c r="J14" s="14"/>
      <c r="K14" s="1" t="s">
        <v>10</v>
      </c>
      <c r="L14" s="8" t="s">
        <v>41</v>
      </c>
      <c r="M14" s="3" t="s">
        <v>113</v>
      </c>
      <c r="N14" s="3">
        <v>1</v>
      </c>
      <c r="O14" s="14"/>
      <c r="P14" s="1" t="s">
        <v>10</v>
      </c>
      <c r="Q14" s="8" t="s">
        <v>41</v>
      </c>
      <c r="R14" s="3">
        <v>43.61</v>
      </c>
      <c r="S14" s="3">
        <v>1</v>
      </c>
      <c r="T14" s="14"/>
      <c r="U14" s="1" t="s">
        <v>10</v>
      </c>
      <c r="V14" s="8" t="s">
        <v>41</v>
      </c>
      <c r="W14" s="5" t="s">
        <v>60</v>
      </c>
      <c r="X14" s="3">
        <v>0</v>
      </c>
      <c r="Y14" s="9"/>
      <c r="Z14" s="1" t="s">
        <v>10</v>
      </c>
      <c r="AA14" s="8" t="s">
        <v>41</v>
      </c>
      <c r="AB14" s="3">
        <f>D14+I14+N14+S14+X14</f>
        <v>3</v>
      </c>
      <c r="AC14" s="12"/>
    </row>
    <row r="15" spans="1:29" x14ac:dyDescent="0.25">
      <c r="A15" s="2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</row>
    <row r="16" spans="1:29" ht="39" customHeight="1" x14ac:dyDescent="0.25">
      <c r="A16" s="97" t="s">
        <v>102</v>
      </c>
      <c r="B16" s="98"/>
      <c r="C16" s="98"/>
      <c r="D16" s="99"/>
      <c r="E16" s="9"/>
      <c r="F16" s="80" t="s">
        <v>97</v>
      </c>
      <c r="G16" s="81"/>
      <c r="H16" s="81"/>
      <c r="I16" s="82"/>
      <c r="J16" s="16"/>
      <c r="K16" s="80" t="s">
        <v>98</v>
      </c>
      <c r="L16" s="81"/>
      <c r="M16" s="81"/>
      <c r="N16" s="82"/>
      <c r="O16" s="16"/>
      <c r="P16" s="80" t="s">
        <v>99</v>
      </c>
      <c r="Q16" s="81"/>
      <c r="R16" s="81"/>
      <c r="S16" s="82"/>
      <c r="T16" s="16"/>
      <c r="U16" s="80" t="s">
        <v>100</v>
      </c>
      <c r="V16" s="81"/>
      <c r="W16" s="81"/>
      <c r="X16" s="82"/>
      <c r="Y16" s="16"/>
      <c r="Z16" s="83" t="s">
        <v>101</v>
      </c>
      <c r="AA16" s="83"/>
      <c r="AB16" s="83"/>
      <c r="AC16" s="84"/>
    </row>
    <row r="17" spans="1:29" ht="15" customHeight="1" x14ac:dyDescent="0.25">
      <c r="A17" s="100"/>
      <c r="B17" s="101"/>
      <c r="C17" s="101"/>
      <c r="D17" s="102"/>
      <c r="E17" s="9"/>
      <c r="F17" s="85" t="s">
        <v>47</v>
      </c>
      <c r="G17" s="86"/>
      <c r="H17" s="87"/>
      <c r="I17" s="33" t="s">
        <v>49</v>
      </c>
      <c r="J17" s="9"/>
      <c r="K17" s="85" t="s">
        <v>47</v>
      </c>
      <c r="L17" s="86"/>
      <c r="M17" s="87"/>
      <c r="N17" s="33" t="s">
        <v>49</v>
      </c>
      <c r="O17" s="9"/>
      <c r="P17" s="85" t="s">
        <v>47</v>
      </c>
      <c r="Q17" s="86"/>
      <c r="R17" s="87"/>
      <c r="S17" s="33" t="s">
        <v>49</v>
      </c>
      <c r="T17" s="9"/>
      <c r="U17" s="85" t="s">
        <v>47</v>
      </c>
      <c r="V17" s="86"/>
      <c r="W17" s="87"/>
      <c r="X17" s="33" t="s">
        <v>49</v>
      </c>
      <c r="Y17" s="9"/>
      <c r="Z17" s="88" t="s">
        <v>47</v>
      </c>
      <c r="AA17" s="88"/>
      <c r="AB17" s="88"/>
      <c r="AC17" s="26" t="s">
        <v>49</v>
      </c>
    </row>
    <row r="18" spans="1:29" ht="15" customHeight="1" x14ac:dyDescent="0.25">
      <c r="A18" s="100"/>
      <c r="B18" s="101"/>
      <c r="C18" s="101"/>
      <c r="D18" s="102"/>
      <c r="E18" s="9"/>
      <c r="F18" s="1" t="s">
        <v>0</v>
      </c>
      <c r="G18" s="89" t="s">
        <v>50</v>
      </c>
      <c r="H18" s="90"/>
      <c r="I18" s="3">
        <v>11</v>
      </c>
      <c r="J18" s="9"/>
      <c r="K18" s="38" t="s">
        <v>0</v>
      </c>
      <c r="L18" s="89" t="s">
        <v>18</v>
      </c>
      <c r="M18" s="90"/>
      <c r="N18" s="7">
        <f>D5+I4</f>
        <v>20.5</v>
      </c>
      <c r="O18" s="9"/>
      <c r="P18" s="1" t="s">
        <v>0</v>
      </c>
      <c r="Q18" s="89" t="s">
        <v>18</v>
      </c>
      <c r="R18" s="90"/>
      <c r="S18" s="7">
        <f>D5+I4+N5</f>
        <v>30.5</v>
      </c>
      <c r="T18" s="9"/>
      <c r="U18" s="1" t="s">
        <v>0</v>
      </c>
      <c r="V18" s="89" t="s">
        <v>18</v>
      </c>
      <c r="W18" s="90"/>
      <c r="X18" s="7">
        <f>D5+I4+N5+S4</f>
        <v>41.5</v>
      </c>
      <c r="Y18" s="9"/>
      <c r="Z18" s="1" t="s">
        <v>0</v>
      </c>
      <c r="AA18" s="89" t="s">
        <v>18</v>
      </c>
      <c r="AB18" s="90"/>
      <c r="AC18" s="27">
        <f t="shared" ref="AC18:AC28" si="0">AB4</f>
        <v>52.5</v>
      </c>
    </row>
    <row r="19" spans="1:29" ht="15" customHeight="1" x14ac:dyDescent="0.25">
      <c r="A19" s="100"/>
      <c r="B19" s="101"/>
      <c r="C19" s="101"/>
      <c r="D19" s="102"/>
      <c r="E19" s="9"/>
      <c r="F19" s="1" t="s">
        <v>1</v>
      </c>
      <c r="G19" s="89" t="s">
        <v>18</v>
      </c>
      <c r="H19" s="90"/>
      <c r="I19" s="3">
        <v>10</v>
      </c>
      <c r="J19" s="9"/>
      <c r="K19" s="1" t="s">
        <v>1</v>
      </c>
      <c r="L19" s="89" t="s">
        <v>15</v>
      </c>
      <c r="M19" s="90"/>
      <c r="N19" s="7">
        <f>D7+I6</f>
        <v>17</v>
      </c>
      <c r="O19" s="9"/>
      <c r="P19" s="1" t="s">
        <v>1</v>
      </c>
      <c r="Q19" s="89" t="s">
        <v>19</v>
      </c>
      <c r="R19" s="90"/>
      <c r="S19" s="7">
        <f>D6+I7+N4</f>
        <v>27</v>
      </c>
      <c r="T19" s="9"/>
      <c r="U19" s="1" t="s">
        <v>1</v>
      </c>
      <c r="V19" s="89" t="s">
        <v>19</v>
      </c>
      <c r="W19" s="90"/>
      <c r="X19" s="7">
        <f>D6+I7+N4+S6</f>
        <v>36</v>
      </c>
      <c r="Y19" s="9"/>
      <c r="Z19" s="1" t="s">
        <v>1</v>
      </c>
      <c r="AA19" s="89" t="s">
        <v>19</v>
      </c>
      <c r="AB19" s="90"/>
      <c r="AC19" s="27">
        <f t="shared" si="0"/>
        <v>44</v>
      </c>
    </row>
    <row r="20" spans="1:29" ht="15" customHeight="1" x14ac:dyDescent="0.25">
      <c r="A20" s="100"/>
      <c r="B20" s="101"/>
      <c r="C20" s="101"/>
      <c r="D20" s="102"/>
      <c r="E20" s="9"/>
      <c r="F20" s="1" t="s">
        <v>2</v>
      </c>
      <c r="G20" s="89" t="s">
        <v>19</v>
      </c>
      <c r="H20" s="90"/>
      <c r="I20" s="3">
        <v>9</v>
      </c>
      <c r="J20" s="9"/>
      <c r="K20" s="1" t="s">
        <v>2</v>
      </c>
      <c r="L20" s="89" t="s">
        <v>19</v>
      </c>
      <c r="M20" s="90"/>
      <c r="N20" s="7">
        <f>D6+I7</f>
        <v>16</v>
      </c>
      <c r="O20" s="9"/>
      <c r="P20" s="1" t="s">
        <v>2</v>
      </c>
      <c r="Q20" s="89" t="s">
        <v>15</v>
      </c>
      <c r="R20" s="90"/>
      <c r="S20" s="7">
        <f>D7+I6+N6</f>
        <v>26</v>
      </c>
      <c r="T20" s="9"/>
      <c r="U20" s="1" t="s">
        <v>2</v>
      </c>
      <c r="V20" s="89" t="s">
        <v>15</v>
      </c>
      <c r="W20" s="90"/>
      <c r="X20" s="7">
        <f>D7+I6+N6+S9</f>
        <v>32</v>
      </c>
      <c r="Y20" s="9"/>
      <c r="Z20" s="1" t="s">
        <v>2</v>
      </c>
      <c r="AA20" s="89" t="s">
        <v>15</v>
      </c>
      <c r="AB20" s="90"/>
      <c r="AC20" s="27">
        <f t="shared" si="0"/>
        <v>42</v>
      </c>
    </row>
    <row r="21" spans="1:29" ht="15" customHeight="1" x14ac:dyDescent="0.25">
      <c r="A21" s="100"/>
      <c r="B21" s="101"/>
      <c r="C21" s="101"/>
      <c r="D21" s="102"/>
      <c r="E21" s="9"/>
      <c r="F21" s="1" t="s">
        <v>3</v>
      </c>
      <c r="G21" s="89" t="s">
        <v>15</v>
      </c>
      <c r="H21" s="90"/>
      <c r="I21" s="3">
        <v>8</v>
      </c>
      <c r="J21" s="9"/>
      <c r="K21" s="1" t="s">
        <v>3</v>
      </c>
      <c r="L21" s="93" t="s">
        <v>91</v>
      </c>
      <c r="M21" s="93"/>
      <c r="N21" s="7">
        <f>D11+I5</f>
        <v>14.5</v>
      </c>
      <c r="O21" s="9"/>
      <c r="P21" s="1" t="s">
        <v>3</v>
      </c>
      <c r="Q21" s="93" t="s">
        <v>91</v>
      </c>
      <c r="R21" s="93"/>
      <c r="S21" s="7">
        <f>D11+I5+N7</f>
        <v>22.5</v>
      </c>
      <c r="T21" s="9"/>
      <c r="U21" s="1" t="s">
        <v>3</v>
      </c>
      <c r="V21" s="93" t="s">
        <v>91</v>
      </c>
      <c r="W21" s="93"/>
      <c r="X21" s="7">
        <f>D11+I5+N7+S10</f>
        <v>27.5</v>
      </c>
      <c r="Y21" s="9"/>
      <c r="Z21" s="1" t="s">
        <v>3</v>
      </c>
      <c r="AA21" s="93" t="s">
        <v>91</v>
      </c>
      <c r="AB21" s="93"/>
      <c r="AC21" s="27">
        <f t="shared" si="0"/>
        <v>34.5</v>
      </c>
    </row>
    <row r="22" spans="1:29" ht="15" customHeight="1" x14ac:dyDescent="0.25">
      <c r="A22" s="100"/>
      <c r="B22" s="101"/>
      <c r="C22" s="101"/>
      <c r="D22" s="102"/>
      <c r="E22" s="9"/>
      <c r="F22" s="1" t="s">
        <v>4</v>
      </c>
      <c r="G22" s="89" t="s">
        <v>22</v>
      </c>
      <c r="H22" s="90"/>
      <c r="I22" s="3">
        <v>7</v>
      </c>
      <c r="J22" s="9"/>
      <c r="K22" s="1" t="s">
        <v>4</v>
      </c>
      <c r="L22" s="93" t="s">
        <v>106</v>
      </c>
      <c r="M22" s="93"/>
      <c r="N22" s="7">
        <f>D9+I8</f>
        <v>13</v>
      </c>
      <c r="O22" s="9"/>
      <c r="P22" s="1" t="s">
        <v>4</v>
      </c>
      <c r="Q22" s="93" t="s">
        <v>106</v>
      </c>
      <c r="R22" s="93"/>
      <c r="S22" s="7">
        <f>D9+I8+N11</f>
        <v>17</v>
      </c>
      <c r="T22" s="9"/>
      <c r="U22" s="1" t="s">
        <v>4</v>
      </c>
      <c r="V22" s="93" t="s">
        <v>106</v>
      </c>
      <c r="W22" s="93"/>
      <c r="X22" s="7">
        <f>D9+I8+N11+S5</f>
        <v>27</v>
      </c>
      <c r="Y22" s="9"/>
      <c r="Z22" s="1" t="s">
        <v>4</v>
      </c>
      <c r="AA22" s="93" t="s">
        <v>106</v>
      </c>
      <c r="AB22" s="93"/>
      <c r="AC22" s="27">
        <f t="shared" si="0"/>
        <v>31</v>
      </c>
    </row>
    <row r="23" spans="1:29" ht="15" customHeight="1" x14ac:dyDescent="0.25">
      <c r="A23" s="100"/>
      <c r="B23" s="101"/>
      <c r="C23" s="101"/>
      <c r="D23" s="102"/>
      <c r="E23" s="9"/>
      <c r="F23" s="1" t="s">
        <v>5</v>
      </c>
      <c r="G23" s="93" t="s">
        <v>106</v>
      </c>
      <c r="H23" s="93"/>
      <c r="I23" s="3">
        <v>6</v>
      </c>
      <c r="J23" s="9"/>
      <c r="K23" s="1" t="s">
        <v>5</v>
      </c>
      <c r="L23" s="89" t="s">
        <v>50</v>
      </c>
      <c r="M23" s="90"/>
      <c r="N23" s="7">
        <f>D4+I10</f>
        <v>11</v>
      </c>
      <c r="O23" s="9"/>
      <c r="P23" s="1" t="s">
        <v>5</v>
      </c>
      <c r="Q23" s="89" t="s">
        <v>50</v>
      </c>
      <c r="R23" s="90"/>
      <c r="S23" s="7">
        <f>D4+I10+N10</f>
        <v>16</v>
      </c>
      <c r="T23" s="9"/>
      <c r="U23" s="1" t="s">
        <v>5</v>
      </c>
      <c r="V23" s="89" t="s">
        <v>22</v>
      </c>
      <c r="W23" s="90"/>
      <c r="X23" s="7">
        <f>D8+I11+N8+S8</f>
        <v>21</v>
      </c>
      <c r="Y23" s="9"/>
      <c r="Z23" s="1" t="s">
        <v>5</v>
      </c>
      <c r="AA23" s="89" t="s">
        <v>22</v>
      </c>
      <c r="AB23" s="90"/>
      <c r="AC23" s="27">
        <f t="shared" si="0"/>
        <v>30</v>
      </c>
    </row>
    <row r="24" spans="1:29" ht="15" customHeight="1" x14ac:dyDescent="0.25">
      <c r="A24" s="100"/>
      <c r="B24" s="101"/>
      <c r="C24" s="101"/>
      <c r="D24" s="102"/>
      <c r="E24" s="9"/>
      <c r="F24" s="1" t="s">
        <v>6</v>
      </c>
      <c r="G24" s="118" t="s">
        <v>107</v>
      </c>
      <c r="H24" s="119"/>
      <c r="I24" s="3">
        <v>5</v>
      </c>
      <c r="J24" s="9"/>
      <c r="K24" s="1" t="s">
        <v>6</v>
      </c>
      <c r="L24" s="121" t="s">
        <v>92</v>
      </c>
      <c r="M24" s="122"/>
      <c r="N24" s="7">
        <f>D13+I9</f>
        <v>9</v>
      </c>
      <c r="O24" s="9"/>
      <c r="P24" s="1" t="s">
        <v>6</v>
      </c>
      <c r="Q24" s="89" t="s">
        <v>22</v>
      </c>
      <c r="R24" s="90"/>
      <c r="S24" s="7">
        <f>D8+I11+N8</f>
        <v>14</v>
      </c>
      <c r="T24" s="9"/>
      <c r="U24" s="1" t="s">
        <v>6</v>
      </c>
      <c r="V24" s="89" t="s">
        <v>50</v>
      </c>
      <c r="W24" s="90"/>
      <c r="X24" s="7">
        <f>D4+I10+N10+S11</f>
        <v>20</v>
      </c>
      <c r="Y24" s="9"/>
      <c r="Z24" s="1" t="s">
        <v>6</v>
      </c>
      <c r="AA24" s="89" t="s">
        <v>107</v>
      </c>
      <c r="AB24" s="90"/>
      <c r="AC24" s="27">
        <f t="shared" si="0"/>
        <v>25</v>
      </c>
    </row>
    <row r="25" spans="1:29" ht="15" customHeight="1" x14ac:dyDescent="0.25">
      <c r="A25" s="100"/>
      <c r="B25" s="101"/>
      <c r="C25" s="101"/>
      <c r="D25" s="102"/>
      <c r="E25" s="9"/>
      <c r="F25" s="1" t="s">
        <v>7</v>
      </c>
      <c r="G25" s="93" t="s">
        <v>91</v>
      </c>
      <c r="H25" s="93"/>
      <c r="I25" s="3">
        <v>4</v>
      </c>
      <c r="J25" s="9"/>
      <c r="K25" s="1" t="s">
        <v>7</v>
      </c>
      <c r="L25" s="89" t="s">
        <v>22</v>
      </c>
      <c r="M25" s="90"/>
      <c r="N25" s="7">
        <f>D8+I11</f>
        <v>7</v>
      </c>
      <c r="O25" s="9"/>
      <c r="P25" s="1" t="s">
        <v>7</v>
      </c>
      <c r="Q25" s="121" t="s">
        <v>92</v>
      </c>
      <c r="R25" s="122"/>
      <c r="S25" s="7">
        <f>D13+I9+N12</f>
        <v>12</v>
      </c>
      <c r="T25" s="9"/>
      <c r="U25" s="1" t="s">
        <v>7</v>
      </c>
      <c r="V25" s="89" t="s">
        <v>107</v>
      </c>
      <c r="W25" s="90"/>
      <c r="X25" s="7">
        <f>D10+I12+N9+S7</f>
        <v>19</v>
      </c>
      <c r="Y25" s="9"/>
      <c r="Z25" s="1" t="s">
        <v>7</v>
      </c>
      <c r="AA25" s="89" t="s">
        <v>50</v>
      </c>
      <c r="AB25" s="90"/>
      <c r="AC25" s="27">
        <f t="shared" si="0"/>
        <v>22.5</v>
      </c>
    </row>
    <row r="26" spans="1:29" ht="15" customHeight="1" x14ac:dyDescent="0.25">
      <c r="A26" s="100"/>
      <c r="B26" s="101"/>
      <c r="C26" s="101"/>
      <c r="D26" s="102"/>
      <c r="E26" s="9"/>
      <c r="F26" s="1" t="s">
        <v>8</v>
      </c>
      <c r="G26" s="93" t="s">
        <v>51</v>
      </c>
      <c r="H26" s="93"/>
      <c r="I26" s="3">
        <v>3</v>
      </c>
      <c r="J26" s="9"/>
      <c r="K26" s="1" t="s">
        <v>8</v>
      </c>
      <c r="L26" s="118" t="s">
        <v>107</v>
      </c>
      <c r="M26" s="119"/>
      <c r="N26" s="7">
        <f>D10+I12</f>
        <v>5</v>
      </c>
      <c r="O26" s="9"/>
      <c r="P26" s="1" t="s">
        <v>8</v>
      </c>
      <c r="Q26" s="118" t="s">
        <v>107</v>
      </c>
      <c r="R26" s="119"/>
      <c r="S26" s="7">
        <f>D10+I12+N9</f>
        <v>11</v>
      </c>
      <c r="T26" s="9"/>
      <c r="U26" s="1" t="s">
        <v>8</v>
      </c>
      <c r="V26" s="121" t="s">
        <v>92</v>
      </c>
      <c r="W26" s="122"/>
      <c r="X26" s="7">
        <f>D13+I9+N12+S12</f>
        <v>15</v>
      </c>
      <c r="Y26" s="9"/>
      <c r="Z26" s="1" t="s">
        <v>8</v>
      </c>
      <c r="AA26" s="121" t="s">
        <v>92</v>
      </c>
      <c r="AB26" s="122"/>
      <c r="AC26" s="27">
        <f t="shared" si="0"/>
        <v>17.5</v>
      </c>
    </row>
    <row r="27" spans="1:29" ht="15" customHeight="1" x14ac:dyDescent="0.25">
      <c r="A27" s="100"/>
      <c r="B27" s="101"/>
      <c r="C27" s="101"/>
      <c r="D27" s="102"/>
      <c r="E27" s="9"/>
      <c r="F27" s="1" t="s">
        <v>9</v>
      </c>
      <c r="G27" s="121" t="s">
        <v>92</v>
      </c>
      <c r="H27" s="122"/>
      <c r="I27" s="3">
        <v>2</v>
      </c>
      <c r="J27" s="9"/>
      <c r="K27" s="38" t="s">
        <v>9</v>
      </c>
      <c r="L27" s="93" t="s">
        <v>51</v>
      </c>
      <c r="M27" s="93"/>
      <c r="N27" s="7">
        <f>D12+I13</f>
        <v>3</v>
      </c>
      <c r="O27" s="9"/>
      <c r="P27" s="38" t="s">
        <v>9</v>
      </c>
      <c r="Q27" s="118" t="s">
        <v>51</v>
      </c>
      <c r="R27" s="119"/>
      <c r="S27" s="7">
        <f>D12+I13+N13</f>
        <v>5</v>
      </c>
      <c r="T27" s="9"/>
      <c r="U27" s="38" t="s">
        <v>9</v>
      </c>
      <c r="V27" s="118" t="s">
        <v>51</v>
      </c>
      <c r="W27" s="119"/>
      <c r="X27" s="7">
        <f>D12+I13+N13+S13</f>
        <v>7</v>
      </c>
      <c r="Y27" s="9"/>
      <c r="Z27" s="38" t="s">
        <v>9</v>
      </c>
      <c r="AA27" s="118" t="s">
        <v>51</v>
      </c>
      <c r="AB27" s="119"/>
      <c r="AC27" s="27">
        <f t="shared" si="0"/>
        <v>12</v>
      </c>
    </row>
    <row r="28" spans="1:29" ht="15.75" thickBot="1" x14ac:dyDescent="0.3">
      <c r="A28" s="103"/>
      <c r="B28" s="104"/>
      <c r="C28" s="104"/>
      <c r="D28" s="105"/>
      <c r="E28" s="15"/>
      <c r="F28" s="28" t="s">
        <v>10</v>
      </c>
      <c r="G28" s="96" t="s">
        <v>41</v>
      </c>
      <c r="H28" s="96"/>
      <c r="I28" s="29">
        <v>1</v>
      </c>
      <c r="J28" s="15"/>
      <c r="K28" s="39" t="s">
        <v>10</v>
      </c>
      <c r="L28" s="96" t="s">
        <v>41</v>
      </c>
      <c r="M28" s="96"/>
      <c r="N28" s="11">
        <f>D14+I14</f>
        <v>1</v>
      </c>
      <c r="O28" s="15"/>
      <c r="P28" s="29" t="s">
        <v>10</v>
      </c>
      <c r="Q28" s="96" t="s">
        <v>41</v>
      </c>
      <c r="R28" s="96"/>
      <c r="S28" s="11">
        <f>D14+I14+N14</f>
        <v>2</v>
      </c>
      <c r="T28" s="15"/>
      <c r="U28" s="28" t="s">
        <v>10</v>
      </c>
      <c r="V28" s="96" t="s">
        <v>41</v>
      </c>
      <c r="W28" s="96"/>
      <c r="X28" s="11">
        <f>D14+I14+N14+S14</f>
        <v>3</v>
      </c>
      <c r="Y28" s="15"/>
      <c r="Z28" s="39" t="s">
        <v>10</v>
      </c>
      <c r="AA28" s="96" t="s">
        <v>41</v>
      </c>
      <c r="AB28" s="96"/>
      <c r="AC28" s="30">
        <f t="shared" si="0"/>
        <v>3</v>
      </c>
    </row>
  </sheetData>
  <mergeCells count="83">
    <mergeCell ref="AA28:AB28"/>
    <mergeCell ref="G28:H28"/>
    <mergeCell ref="L28:M28"/>
    <mergeCell ref="Q28:R28"/>
    <mergeCell ref="V28:W28"/>
    <mergeCell ref="V25:W25"/>
    <mergeCell ref="AA25:AB25"/>
    <mergeCell ref="G27:H27"/>
    <mergeCell ref="L27:M27"/>
    <mergeCell ref="Q27:R27"/>
    <mergeCell ref="V27:W27"/>
    <mergeCell ref="AA27:AB27"/>
    <mergeCell ref="G26:H26"/>
    <mergeCell ref="L26:M26"/>
    <mergeCell ref="Q26:R26"/>
    <mergeCell ref="V26:W26"/>
    <mergeCell ref="AA26:AB26"/>
    <mergeCell ref="AA24:AB24"/>
    <mergeCell ref="L23:M23"/>
    <mergeCell ref="Q23:R23"/>
    <mergeCell ref="V23:W23"/>
    <mergeCell ref="AA23:AB23"/>
    <mergeCell ref="AA22:AB22"/>
    <mergeCell ref="G21:H21"/>
    <mergeCell ref="L21:M21"/>
    <mergeCell ref="Q21:R21"/>
    <mergeCell ref="V21:W21"/>
    <mergeCell ref="AA21:AB21"/>
    <mergeCell ref="AA18:AB18"/>
    <mergeCell ref="V19:W19"/>
    <mergeCell ref="AA19:AB19"/>
    <mergeCell ref="G20:H20"/>
    <mergeCell ref="L20:M20"/>
    <mergeCell ref="Q20:R20"/>
    <mergeCell ref="V20:W20"/>
    <mergeCell ref="AA20:AB20"/>
    <mergeCell ref="G19:H19"/>
    <mergeCell ref="L19:M19"/>
    <mergeCell ref="Q19:R19"/>
    <mergeCell ref="A16:D28"/>
    <mergeCell ref="F16:I16"/>
    <mergeCell ref="K16:N16"/>
    <mergeCell ref="P16:S16"/>
    <mergeCell ref="U16:X16"/>
    <mergeCell ref="G18:H18"/>
    <mergeCell ref="L18:M18"/>
    <mergeCell ref="Q18:R18"/>
    <mergeCell ref="V18:W18"/>
    <mergeCell ref="G22:H22"/>
    <mergeCell ref="L22:M22"/>
    <mergeCell ref="Q22:R22"/>
    <mergeCell ref="V22:W22"/>
    <mergeCell ref="L24:M24"/>
    <mergeCell ref="Q24:R24"/>
    <mergeCell ref="V24:W24"/>
    <mergeCell ref="Z16:AC16"/>
    <mergeCell ref="F17:H17"/>
    <mergeCell ref="K17:M17"/>
    <mergeCell ref="P17:R17"/>
    <mergeCell ref="U17:W17"/>
    <mergeCell ref="Z17:AB17"/>
    <mergeCell ref="Z3:AA3"/>
    <mergeCell ref="A1:AC1"/>
    <mergeCell ref="A2:D2"/>
    <mergeCell ref="F2:I2"/>
    <mergeCell ref="K2:N2"/>
    <mergeCell ref="P2:S2"/>
    <mergeCell ref="U2:X2"/>
    <mergeCell ref="Z2:AB2"/>
    <mergeCell ref="A3:B3"/>
    <mergeCell ref="F3:G3"/>
    <mergeCell ref="K3:L3"/>
    <mergeCell ref="P3:Q3"/>
    <mergeCell ref="U3:V3"/>
    <mergeCell ref="U12:U13"/>
    <mergeCell ref="G23:H23"/>
    <mergeCell ref="G24:H24"/>
    <mergeCell ref="G25:H25"/>
    <mergeCell ref="F4:F5"/>
    <mergeCell ref="F7:F9"/>
    <mergeCell ref="F10:F14"/>
    <mergeCell ref="L25:M25"/>
    <mergeCell ref="Q25:R2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BF3A-EE74-4492-AACC-C55F0F9807F5}">
  <sheetPr>
    <tabColor rgb="FFFFC000"/>
  </sheetPr>
  <dimension ref="A1:AC28"/>
  <sheetViews>
    <sheetView zoomScaleNormal="100" workbookViewId="0">
      <selection activeCell="I5" sqref="I5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6.42578125" bestFit="1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6.7109375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9.42578125" bestFit="1" customWidth="1"/>
    <col min="19" max="19" width="5.140625" bestFit="1" customWidth="1"/>
    <col min="20" max="20" width="4.28515625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4" customWidth="1"/>
    <col min="26" max="26" width="3.42578125" customWidth="1"/>
    <col min="27" max="27" width="18.42578125" customWidth="1"/>
    <col min="29" max="29" width="5.85546875" customWidth="1"/>
  </cols>
  <sheetData>
    <row r="1" spans="1:29" ht="31.5" x14ac:dyDescent="0.5">
      <c r="A1" s="106" t="s">
        <v>105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</row>
    <row r="2" spans="1:29" ht="61.5" customHeight="1" x14ac:dyDescent="0.25">
      <c r="A2" s="110" t="s">
        <v>111</v>
      </c>
      <c r="B2" s="79"/>
      <c r="C2" s="79"/>
      <c r="D2" s="79"/>
      <c r="E2" s="9"/>
      <c r="F2" s="111" t="s">
        <v>94</v>
      </c>
      <c r="G2" s="79"/>
      <c r="H2" s="79"/>
      <c r="I2" s="79"/>
      <c r="J2" s="9"/>
      <c r="K2" s="111" t="s">
        <v>95</v>
      </c>
      <c r="L2" s="79"/>
      <c r="M2" s="79"/>
      <c r="N2" s="79"/>
      <c r="O2" s="9"/>
      <c r="P2" s="111" t="s">
        <v>119</v>
      </c>
      <c r="Q2" s="79"/>
      <c r="R2" s="79"/>
      <c r="S2" s="79"/>
      <c r="T2" s="9"/>
      <c r="U2" s="111" t="s">
        <v>118</v>
      </c>
      <c r="V2" s="111"/>
      <c r="W2" s="111"/>
      <c r="X2" s="111"/>
      <c r="Y2" s="9"/>
      <c r="Z2" s="79" t="s">
        <v>80</v>
      </c>
      <c r="AA2" s="79"/>
      <c r="AB2" s="79"/>
      <c r="AC2" s="12"/>
    </row>
    <row r="3" spans="1:29" x14ac:dyDescent="0.25">
      <c r="A3" s="75" t="s">
        <v>47</v>
      </c>
      <c r="B3" s="76"/>
      <c r="C3" s="32" t="s">
        <v>48</v>
      </c>
      <c r="D3" s="32" t="s">
        <v>49</v>
      </c>
      <c r="E3" s="9"/>
      <c r="F3" s="79" t="s">
        <v>47</v>
      </c>
      <c r="G3" s="79"/>
      <c r="H3" s="32" t="s">
        <v>53</v>
      </c>
      <c r="I3" s="32" t="s">
        <v>49</v>
      </c>
      <c r="J3" s="9"/>
      <c r="K3" s="79" t="s">
        <v>47</v>
      </c>
      <c r="L3" s="79"/>
      <c r="M3" s="32" t="s">
        <v>48</v>
      </c>
      <c r="N3" s="32" t="s">
        <v>49</v>
      </c>
      <c r="O3" s="9"/>
      <c r="P3" s="79" t="s">
        <v>47</v>
      </c>
      <c r="Q3" s="79"/>
      <c r="R3" s="32" t="s">
        <v>48</v>
      </c>
      <c r="S3" s="32" t="s">
        <v>49</v>
      </c>
      <c r="T3" s="9"/>
      <c r="U3" s="79" t="s">
        <v>47</v>
      </c>
      <c r="V3" s="79"/>
      <c r="W3" s="32" t="s">
        <v>48</v>
      </c>
      <c r="X3" s="32" t="s">
        <v>49</v>
      </c>
      <c r="Y3" s="9"/>
      <c r="Z3" s="79" t="s">
        <v>47</v>
      </c>
      <c r="AA3" s="79"/>
      <c r="AB3" s="32" t="s">
        <v>49</v>
      </c>
      <c r="AC3" s="12"/>
    </row>
    <row r="4" spans="1:29" x14ac:dyDescent="0.25">
      <c r="A4" s="13" t="s">
        <v>0</v>
      </c>
      <c r="B4" s="8" t="s">
        <v>16</v>
      </c>
      <c r="C4" s="5">
        <v>23.65</v>
      </c>
      <c r="D4" s="3">
        <v>11</v>
      </c>
      <c r="E4" s="14"/>
      <c r="F4" s="1" t="s">
        <v>0</v>
      </c>
      <c r="G4" s="8" t="s">
        <v>20</v>
      </c>
      <c r="H4" s="64" t="s">
        <v>57</v>
      </c>
      <c r="I4" s="3">
        <v>11</v>
      </c>
      <c r="J4" s="14"/>
      <c r="K4" s="1" t="s">
        <v>0</v>
      </c>
      <c r="L4" s="8" t="s">
        <v>20</v>
      </c>
      <c r="M4" s="5">
        <v>14.15</v>
      </c>
      <c r="N4" s="3">
        <v>11</v>
      </c>
      <c r="O4" s="14"/>
      <c r="P4" s="1" t="s">
        <v>0</v>
      </c>
      <c r="Q4" s="8" t="s">
        <v>16</v>
      </c>
      <c r="R4" s="5">
        <v>13.04</v>
      </c>
      <c r="S4" s="3">
        <v>11</v>
      </c>
      <c r="T4" s="14"/>
      <c r="U4" s="1" t="s">
        <v>0</v>
      </c>
      <c r="V4" s="8" t="s">
        <v>16</v>
      </c>
      <c r="W4" s="5">
        <v>16.3</v>
      </c>
      <c r="X4" s="3">
        <v>11</v>
      </c>
      <c r="Y4" s="9"/>
      <c r="Z4" s="1" t="s">
        <v>0</v>
      </c>
      <c r="AA4" s="8" t="s">
        <v>16</v>
      </c>
      <c r="AB4" s="3">
        <f>D4+I7+N5+S4+X4</f>
        <v>50.5</v>
      </c>
      <c r="AC4" s="12"/>
    </row>
    <row r="5" spans="1:29" x14ac:dyDescent="0.25">
      <c r="A5" s="13" t="s">
        <v>1</v>
      </c>
      <c r="B5" s="8" t="s">
        <v>17</v>
      </c>
      <c r="C5" s="5">
        <v>25.18</v>
      </c>
      <c r="D5" s="3">
        <v>10</v>
      </c>
      <c r="E5" s="14"/>
      <c r="F5" s="94" t="s">
        <v>1</v>
      </c>
      <c r="G5" s="8" t="s">
        <v>17</v>
      </c>
      <c r="H5" s="64" t="s">
        <v>120</v>
      </c>
      <c r="I5" s="3">
        <v>9.5</v>
      </c>
      <c r="J5" s="14"/>
      <c r="K5" s="1" t="s">
        <v>1</v>
      </c>
      <c r="L5" s="8" t="s">
        <v>16</v>
      </c>
      <c r="M5" s="5">
        <v>16.88</v>
      </c>
      <c r="N5" s="3">
        <v>10</v>
      </c>
      <c r="O5" s="14"/>
      <c r="P5" s="1" t="s">
        <v>1</v>
      </c>
      <c r="Q5" s="8" t="s">
        <v>21</v>
      </c>
      <c r="R5" s="5">
        <v>14.84</v>
      </c>
      <c r="S5" s="3">
        <v>10</v>
      </c>
      <c r="T5" s="14"/>
      <c r="U5" s="1" t="s">
        <v>1</v>
      </c>
      <c r="V5" s="8" t="s">
        <v>17</v>
      </c>
      <c r="W5" s="5">
        <v>19.036999999999999</v>
      </c>
      <c r="X5" s="3">
        <v>10</v>
      </c>
      <c r="Y5" s="9"/>
      <c r="Z5" s="1" t="s">
        <v>1</v>
      </c>
      <c r="AA5" s="8" t="s">
        <v>17</v>
      </c>
      <c r="AB5" s="3">
        <f>D5+I5+N6+S9+X5</f>
        <v>44.5</v>
      </c>
      <c r="AC5" s="12"/>
    </row>
    <row r="6" spans="1:29" x14ac:dyDescent="0.25">
      <c r="A6" s="13" t="s">
        <v>2</v>
      </c>
      <c r="B6" s="8" t="s">
        <v>46</v>
      </c>
      <c r="C6" s="5">
        <v>25.97</v>
      </c>
      <c r="D6" s="3">
        <v>9</v>
      </c>
      <c r="E6" s="14"/>
      <c r="F6" s="109"/>
      <c r="G6" s="8" t="s">
        <v>46</v>
      </c>
      <c r="H6" s="64" t="s">
        <v>120</v>
      </c>
      <c r="I6" s="3">
        <v>9.5</v>
      </c>
      <c r="J6" s="14"/>
      <c r="K6" s="1" t="s">
        <v>2</v>
      </c>
      <c r="L6" s="8" t="s">
        <v>17</v>
      </c>
      <c r="M6" s="5">
        <v>18.02</v>
      </c>
      <c r="N6" s="3">
        <v>9</v>
      </c>
      <c r="O6" s="14"/>
      <c r="P6" s="1" t="s">
        <v>2</v>
      </c>
      <c r="Q6" s="8" t="s">
        <v>25</v>
      </c>
      <c r="R6" s="5">
        <v>15.9</v>
      </c>
      <c r="S6" s="3">
        <v>9</v>
      </c>
      <c r="T6" s="14"/>
      <c r="U6" s="1" t="s">
        <v>2</v>
      </c>
      <c r="V6" s="8" t="s">
        <v>25</v>
      </c>
      <c r="W6" s="5">
        <v>37.57</v>
      </c>
      <c r="X6" s="3">
        <v>9</v>
      </c>
      <c r="Y6" s="9"/>
      <c r="Z6" s="1" t="s">
        <v>2</v>
      </c>
      <c r="AA6" s="8" t="s">
        <v>46</v>
      </c>
      <c r="AB6" s="3">
        <f>D6+I6+N7+S7+X7</f>
        <v>42.5</v>
      </c>
      <c r="AC6" s="12"/>
    </row>
    <row r="7" spans="1:29" x14ac:dyDescent="0.25">
      <c r="A7" s="13" t="s">
        <v>3</v>
      </c>
      <c r="B7" s="8" t="s">
        <v>21</v>
      </c>
      <c r="C7" s="5">
        <v>27.74</v>
      </c>
      <c r="D7" s="3">
        <v>8</v>
      </c>
      <c r="E7" s="14"/>
      <c r="F7" s="94" t="s">
        <v>3</v>
      </c>
      <c r="G7" s="8" t="s">
        <v>16</v>
      </c>
      <c r="H7" s="64" t="s">
        <v>117</v>
      </c>
      <c r="I7" s="3">
        <v>7.5</v>
      </c>
      <c r="J7" s="14"/>
      <c r="K7" s="1" t="s">
        <v>3</v>
      </c>
      <c r="L7" s="8" t="s">
        <v>46</v>
      </c>
      <c r="M7" s="5">
        <v>19.12</v>
      </c>
      <c r="N7" s="3">
        <v>8</v>
      </c>
      <c r="O7" s="14"/>
      <c r="P7" s="1" t="s">
        <v>3</v>
      </c>
      <c r="Q7" s="8" t="s">
        <v>46</v>
      </c>
      <c r="R7" s="5">
        <v>16.93</v>
      </c>
      <c r="S7" s="3">
        <v>8</v>
      </c>
      <c r="T7" s="14"/>
      <c r="U7" s="1" t="s">
        <v>3</v>
      </c>
      <c r="V7" s="8" t="s">
        <v>46</v>
      </c>
      <c r="W7" s="5">
        <v>41.95</v>
      </c>
      <c r="X7" s="3">
        <v>8</v>
      </c>
      <c r="Y7" s="9"/>
      <c r="Z7" s="1" t="s">
        <v>3</v>
      </c>
      <c r="AA7" s="8" t="s">
        <v>21</v>
      </c>
      <c r="AB7" s="3">
        <f>D7+I8+N9+S5+X10</f>
        <v>35.5</v>
      </c>
      <c r="AC7" s="12"/>
    </row>
    <row r="8" spans="1:29" x14ac:dyDescent="0.25">
      <c r="A8" s="13" t="s">
        <v>4</v>
      </c>
      <c r="B8" s="8" t="s">
        <v>66</v>
      </c>
      <c r="C8" s="5">
        <v>28.1</v>
      </c>
      <c r="D8" s="3">
        <v>7</v>
      </c>
      <c r="E8" s="14"/>
      <c r="F8" s="109"/>
      <c r="G8" s="8" t="s">
        <v>21</v>
      </c>
      <c r="H8" s="64" t="s">
        <v>117</v>
      </c>
      <c r="I8" s="3">
        <v>7.5</v>
      </c>
      <c r="J8" s="14"/>
      <c r="K8" s="1" t="s">
        <v>4</v>
      </c>
      <c r="L8" s="8" t="s">
        <v>23</v>
      </c>
      <c r="M8" s="5">
        <v>19.940000000000001</v>
      </c>
      <c r="N8" s="3">
        <v>7</v>
      </c>
      <c r="O8" s="14"/>
      <c r="P8" s="1" t="s">
        <v>4</v>
      </c>
      <c r="Q8" s="8" t="s">
        <v>23</v>
      </c>
      <c r="R8" s="5">
        <v>19.68</v>
      </c>
      <c r="S8" s="3">
        <v>7</v>
      </c>
      <c r="T8" s="14"/>
      <c r="U8" s="1" t="s">
        <v>4</v>
      </c>
      <c r="V8" s="8" t="s">
        <v>24</v>
      </c>
      <c r="W8" s="5">
        <v>44.59</v>
      </c>
      <c r="X8" s="3">
        <v>7</v>
      </c>
      <c r="Y8" s="9"/>
      <c r="Z8" s="1" t="s">
        <v>4</v>
      </c>
      <c r="AA8" s="8" t="s">
        <v>20</v>
      </c>
      <c r="AB8" s="3">
        <f>D9+I4+N4+S14+X14</f>
        <v>29</v>
      </c>
      <c r="AC8" s="12"/>
    </row>
    <row r="9" spans="1:29" x14ac:dyDescent="0.25">
      <c r="A9" s="13" t="s">
        <v>5</v>
      </c>
      <c r="B9" s="8" t="s">
        <v>20</v>
      </c>
      <c r="C9" s="5">
        <v>28.28</v>
      </c>
      <c r="D9" s="3">
        <v>6</v>
      </c>
      <c r="E9" s="14"/>
      <c r="F9" s="1" t="s">
        <v>5</v>
      </c>
      <c r="G9" s="8" t="s">
        <v>65</v>
      </c>
      <c r="H9" s="64" t="s">
        <v>61</v>
      </c>
      <c r="I9" s="3">
        <v>6</v>
      </c>
      <c r="J9" s="14"/>
      <c r="K9" s="1" t="s">
        <v>5</v>
      </c>
      <c r="L9" s="8" t="s">
        <v>21</v>
      </c>
      <c r="M9" s="5">
        <v>21.37</v>
      </c>
      <c r="N9" s="3">
        <v>6</v>
      </c>
      <c r="O9" s="14"/>
      <c r="P9" s="1" t="s">
        <v>5</v>
      </c>
      <c r="Q9" s="8" t="s">
        <v>17</v>
      </c>
      <c r="R9" s="5">
        <v>21.26</v>
      </c>
      <c r="S9" s="3">
        <v>6</v>
      </c>
      <c r="T9" s="14"/>
      <c r="U9" s="1" t="s">
        <v>5</v>
      </c>
      <c r="V9" s="8" t="s">
        <v>65</v>
      </c>
      <c r="W9" s="5">
        <v>45.37</v>
      </c>
      <c r="X9" s="3">
        <v>6</v>
      </c>
      <c r="Y9" s="9"/>
      <c r="Z9" s="1" t="s">
        <v>5</v>
      </c>
      <c r="AA9" s="8" t="s">
        <v>25</v>
      </c>
      <c r="AB9" s="3">
        <f>D14+I14+N10+S6+X6</f>
        <v>24</v>
      </c>
      <c r="AC9" s="12"/>
    </row>
    <row r="10" spans="1:29" x14ac:dyDescent="0.25">
      <c r="A10" s="13" t="s">
        <v>6</v>
      </c>
      <c r="B10" s="8" t="s">
        <v>44</v>
      </c>
      <c r="C10" s="5">
        <v>32.15</v>
      </c>
      <c r="D10" s="3">
        <v>5</v>
      </c>
      <c r="E10" s="14"/>
      <c r="F10" s="94" t="s">
        <v>6</v>
      </c>
      <c r="G10" s="8" t="s">
        <v>66</v>
      </c>
      <c r="H10" s="64" t="s">
        <v>60</v>
      </c>
      <c r="I10" s="3">
        <v>0</v>
      </c>
      <c r="J10" s="14"/>
      <c r="K10" s="1" t="s">
        <v>6</v>
      </c>
      <c r="L10" s="8" t="s">
        <v>25</v>
      </c>
      <c r="M10" s="5">
        <v>21.61</v>
      </c>
      <c r="N10" s="3">
        <v>5</v>
      </c>
      <c r="O10" s="14"/>
      <c r="P10" s="1" t="s">
        <v>6</v>
      </c>
      <c r="Q10" s="8" t="s">
        <v>24</v>
      </c>
      <c r="R10" s="5">
        <v>21.35</v>
      </c>
      <c r="S10" s="3">
        <v>5</v>
      </c>
      <c r="T10" s="14"/>
      <c r="U10" s="94" t="s">
        <v>6</v>
      </c>
      <c r="V10" s="8" t="s">
        <v>21</v>
      </c>
      <c r="W10" s="5" t="s">
        <v>61</v>
      </c>
      <c r="X10" s="3">
        <v>4</v>
      </c>
      <c r="Y10" s="9"/>
      <c r="Z10" s="1" t="s">
        <v>6</v>
      </c>
      <c r="AA10" s="8" t="s">
        <v>65</v>
      </c>
      <c r="AB10" s="3">
        <f>D12+I9+N11+S11+X9</f>
        <v>23</v>
      </c>
      <c r="AC10" s="12"/>
    </row>
    <row r="11" spans="1:29" x14ac:dyDescent="0.25">
      <c r="A11" s="13" t="s">
        <v>7</v>
      </c>
      <c r="B11" s="8" t="s">
        <v>24</v>
      </c>
      <c r="C11" s="5">
        <v>32.22</v>
      </c>
      <c r="D11" s="3">
        <v>4</v>
      </c>
      <c r="E11" s="14"/>
      <c r="F11" s="120"/>
      <c r="G11" s="8" t="s">
        <v>44</v>
      </c>
      <c r="H11" s="64" t="s">
        <v>60</v>
      </c>
      <c r="I11" s="3">
        <v>0</v>
      </c>
      <c r="J11" s="14"/>
      <c r="K11" s="1" t="s">
        <v>7</v>
      </c>
      <c r="L11" s="8" t="s">
        <v>65</v>
      </c>
      <c r="M11" s="5">
        <v>21.64</v>
      </c>
      <c r="N11" s="3">
        <v>4</v>
      </c>
      <c r="O11" s="14"/>
      <c r="P11" s="1" t="s">
        <v>7</v>
      </c>
      <c r="Q11" s="8" t="s">
        <v>65</v>
      </c>
      <c r="R11" s="5">
        <v>22.12</v>
      </c>
      <c r="S11" s="3">
        <v>4</v>
      </c>
      <c r="T11" s="14"/>
      <c r="U11" s="120"/>
      <c r="V11" s="8" t="s">
        <v>23</v>
      </c>
      <c r="W11" s="5" t="s">
        <v>61</v>
      </c>
      <c r="X11" s="3">
        <v>4</v>
      </c>
      <c r="Y11" s="9"/>
      <c r="Z11" s="1" t="s">
        <v>7</v>
      </c>
      <c r="AA11" s="8" t="s">
        <v>23</v>
      </c>
      <c r="AB11" s="3">
        <f>D13+I13+N8+S8+X11</f>
        <v>20</v>
      </c>
      <c r="AC11" s="12"/>
    </row>
    <row r="12" spans="1:29" x14ac:dyDescent="0.25">
      <c r="A12" s="13" t="s">
        <v>8</v>
      </c>
      <c r="B12" s="8" t="s">
        <v>65</v>
      </c>
      <c r="C12" s="5">
        <v>34.58</v>
      </c>
      <c r="D12" s="3">
        <v>3</v>
      </c>
      <c r="E12" s="14"/>
      <c r="F12" s="120"/>
      <c r="G12" s="8" t="s">
        <v>24</v>
      </c>
      <c r="H12" s="64" t="s">
        <v>60</v>
      </c>
      <c r="I12" s="3">
        <v>0</v>
      </c>
      <c r="J12" s="14"/>
      <c r="K12" s="1" t="s">
        <v>8</v>
      </c>
      <c r="L12" s="8" t="s">
        <v>24</v>
      </c>
      <c r="M12" s="5">
        <v>27.49</v>
      </c>
      <c r="N12" s="3">
        <v>3</v>
      </c>
      <c r="O12" s="14"/>
      <c r="P12" s="1" t="s">
        <v>8</v>
      </c>
      <c r="Q12" s="8" t="s">
        <v>44</v>
      </c>
      <c r="R12" s="3">
        <v>26.89</v>
      </c>
      <c r="S12" s="3">
        <v>3</v>
      </c>
      <c r="T12" s="14"/>
      <c r="U12" s="109"/>
      <c r="V12" s="8" t="s">
        <v>44</v>
      </c>
      <c r="W12" s="5" t="s">
        <v>61</v>
      </c>
      <c r="X12" s="3">
        <v>4</v>
      </c>
      <c r="Y12" s="9"/>
      <c r="Z12" s="1" t="s">
        <v>8</v>
      </c>
      <c r="AA12" s="8" t="s">
        <v>24</v>
      </c>
      <c r="AB12" s="7">
        <f>D11+I12+N12+S10+X8</f>
        <v>19</v>
      </c>
      <c r="AC12" s="12"/>
    </row>
    <row r="13" spans="1:29" x14ac:dyDescent="0.25">
      <c r="A13" s="13" t="s">
        <v>9</v>
      </c>
      <c r="B13" s="8" t="s">
        <v>23</v>
      </c>
      <c r="C13" s="5">
        <v>40.950000000000003</v>
      </c>
      <c r="D13" s="3">
        <v>2</v>
      </c>
      <c r="E13" s="14"/>
      <c r="F13" s="120"/>
      <c r="G13" s="8" t="s">
        <v>23</v>
      </c>
      <c r="H13" s="64" t="s">
        <v>60</v>
      </c>
      <c r="I13" s="3">
        <v>0</v>
      </c>
      <c r="J13" s="14"/>
      <c r="K13" s="1" t="s">
        <v>9</v>
      </c>
      <c r="L13" s="8" t="s">
        <v>66</v>
      </c>
      <c r="M13" s="5">
        <v>32.99</v>
      </c>
      <c r="N13" s="3">
        <v>2</v>
      </c>
      <c r="O13" s="14"/>
      <c r="P13" s="1" t="s">
        <v>9</v>
      </c>
      <c r="Q13" s="8" t="s">
        <v>66</v>
      </c>
      <c r="R13" s="3">
        <v>34.590000000000003</v>
      </c>
      <c r="S13" s="3">
        <v>2</v>
      </c>
      <c r="T13" s="14"/>
      <c r="U13" s="1" t="s">
        <v>9</v>
      </c>
      <c r="V13" s="8" t="s">
        <v>66</v>
      </c>
      <c r="W13" s="5" t="s">
        <v>74</v>
      </c>
      <c r="X13" s="3">
        <v>2</v>
      </c>
      <c r="Y13" s="9"/>
      <c r="Z13" s="1" t="s">
        <v>9</v>
      </c>
      <c r="AA13" s="8" t="s">
        <v>66</v>
      </c>
      <c r="AB13" s="3">
        <f>D8+I10+N13+S13+X13</f>
        <v>13</v>
      </c>
      <c r="AC13" s="12"/>
    </row>
    <row r="14" spans="1:29" x14ac:dyDescent="0.25">
      <c r="A14" s="13" t="s">
        <v>10</v>
      </c>
      <c r="B14" s="8" t="s">
        <v>25</v>
      </c>
      <c r="C14" s="5">
        <v>43.74</v>
      </c>
      <c r="D14" s="3">
        <v>1</v>
      </c>
      <c r="E14" s="14"/>
      <c r="F14" s="109"/>
      <c r="G14" s="8" t="s">
        <v>25</v>
      </c>
      <c r="H14" s="64" t="s">
        <v>60</v>
      </c>
      <c r="I14" s="3">
        <v>0</v>
      </c>
      <c r="J14" s="14"/>
      <c r="K14" s="1" t="s">
        <v>10</v>
      </c>
      <c r="L14" s="8" t="s">
        <v>44</v>
      </c>
      <c r="M14" s="5" t="s">
        <v>122</v>
      </c>
      <c r="N14" s="3">
        <v>1</v>
      </c>
      <c r="O14" s="14"/>
      <c r="P14" s="1" t="s">
        <v>10</v>
      </c>
      <c r="Q14" s="8" t="s">
        <v>20</v>
      </c>
      <c r="R14" s="3" t="s">
        <v>123</v>
      </c>
      <c r="S14" s="3">
        <v>1</v>
      </c>
      <c r="T14" s="14"/>
      <c r="U14" s="1" t="s">
        <v>10</v>
      </c>
      <c r="V14" s="8" t="s">
        <v>20</v>
      </c>
      <c r="W14" s="5" t="s">
        <v>124</v>
      </c>
      <c r="X14" s="3">
        <v>0</v>
      </c>
      <c r="Y14" s="9"/>
      <c r="Z14" s="1" t="s">
        <v>10</v>
      </c>
      <c r="AA14" s="8" t="s">
        <v>44</v>
      </c>
      <c r="AB14" s="7">
        <f>D10+I11+N14+S12+X12</f>
        <v>13</v>
      </c>
      <c r="AC14" s="12"/>
    </row>
    <row r="15" spans="1:29" x14ac:dyDescent="0.25">
      <c r="A15" s="2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</row>
    <row r="16" spans="1:29" ht="39" customHeight="1" x14ac:dyDescent="0.25">
      <c r="A16" s="97" t="s">
        <v>102</v>
      </c>
      <c r="B16" s="98"/>
      <c r="C16" s="98"/>
      <c r="D16" s="99"/>
      <c r="E16" s="9"/>
      <c r="F16" s="80" t="s">
        <v>97</v>
      </c>
      <c r="G16" s="81"/>
      <c r="H16" s="81"/>
      <c r="I16" s="82"/>
      <c r="J16" s="16"/>
      <c r="K16" s="80" t="s">
        <v>98</v>
      </c>
      <c r="L16" s="81"/>
      <c r="M16" s="81"/>
      <c r="N16" s="82"/>
      <c r="O16" s="16"/>
      <c r="P16" s="80" t="s">
        <v>99</v>
      </c>
      <c r="Q16" s="81"/>
      <c r="R16" s="81"/>
      <c r="S16" s="82"/>
      <c r="T16" s="16"/>
      <c r="U16" s="80" t="s">
        <v>100</v>
      </c>
      <c r="V16" s="81"/>
      <c r="W16" s="81"/>
      <c r="X16" s="82"/>
      <c r="Y16" s="16"/>
      <c r="Z16" s="83" t="s">
        <v>101</v>
      </c>
      <c r="AA16" s="83"/>
      <c r="AB16" s="83"/>
      <c r="AC16" s="84"/>
    </row>
    <row r="17" spans="1:29" ht="15" customHeight="1" x14ac:dyDescent="0.25">
      <c r="A17" s="100"/>
      <c r="B17" s="101"/>
      <c r="C17" s="101"/>
      <c r="D17" s="102"/>
      <c r="E17" s="9"/>
      <c r="F17" s="85" t="s">
        <v>47</v>
      </c>
      <c r="G17" s="86"/>
      <c r="H17" s="87"/>
      <c r="I17" s="33" t="s">
        <v>49</v>
      </c>
      <c r="J17" s="9"/>
      <c r="K17" s="85" t="s">
        <v>47</v>
      </c>
      <c r="L17" s="86"/>
      <c r="M17" s="87"/>
      <c r="N17" s="33" t="s">
        <v>49</v>
      </c>
      <c r="O17" s="9"/>
      <c r="P17" s="85" t="s">
        <v>47</v>
      </c>
      <c r="Q17" s="86"/>
      <c r="R17" s="87"/>
      <c r="S17" s="33" t="s">
        <v>49</v>
      </c>
      <c r="T17" s="9"/>
      <c r="U17" s="85" t="s">
        <v>47</v>
      </c>
      <c r="V17" s="86"/>
      <c r="W17" s="87"/>
      <c r="X17" s="33" t="s">
        <v>49</v>
      </c>
      <c r="Y17" s="9"/>
      <c r="Z17" s="88" t="s">
        <v>47</v>
      </c>
      <c r="AA17" s="88"/>
      <c r="AB17" s="88"/>
      <c r="AC17" s="26" t="s">
        <v>49</v>
      </c>
    </row>
    <row r="18" spans="1:29" ht="15" customHeight="1" x14ac:dyDescent="0.25">
      <c r="A18" s="100"/>
      <c r="B18" s="101"/>
      <c r="C18" s="101"/>
      <c r="D18" s="102"/>
      <c r="E18" s="9"/>
      <c r="F18" s="1" t="s">
        <v>0</v>
      </c>
      <c r="G18" s="89" t="s">
        <v>16</v>
      </c>
      <c r="H18" s="90"/>
      <c r="I18" s="3">
        <v>11</v>
      </c>
      <c r="J18" s="9"/>
      <c r="K18" s="1" t="s">
        <v>0</v>
      </c>
      <c r="L18" s="89" t="s">
        <v>17</v>
      </c>
      <c r="M18" s="90"/>
      <c r="N18" s="7">
        <f>D5+I5</f>
        <v>19.5</v>
      </c>
      <c r="O18" s="9"/>
      <c r="P18" s="94" t="s">
        <v>0</v>
      </c>
      <c r="Q18" s="89" t="s">
        <v>17</v>
      </c>
      <c r="R18" s="90"/>
      <c r="S18" s="7">
        <f>D5+I5+N6</f>
        <v>28.5</v>
      </c>
      <c r="T18" s="9"/>
      <c r="U18" s="1" t="s">
        <v>0</v>
      </c>
      <c r="V18" s="89" t="s">
        <v>16</v>
      </c>
      <c r="W18" s="90"/>
      <c r="X18" s="7">
        <f>D4+I7+N5+S4</f>
        <v>39.5</v>
      </c>
      <c r="Y18" s="9"/>
      <c r="Z18" s="1" t="s">
        <v>0</v>
      </c>
      <c r="AA18" s="89" t="s">
        <v>16</v>
      </c>
      <c r="AB18" s="90"/>
      <c r="AC18" s="27">
        <f t="shared" ref="AC18:AC28" si="0">AB4</f>
        <v>50.5</v>
      </c>
    </row>
    <row r="19" spans="1:29" ht="15" customHeight="1" x14ac:dyDescent="0.25">
      <c r="A19" s="100"/>
      <c r="B19" s="101"/>
      <c r="C19" s="101"/>
      <c r="D19" s="102"/>
      <c r="E19" s="9"/>
      <c r="F19" s="1" t="s">
        <v>1</v>
      </c>
      <c r="G19" s="89" t="s">
        <v>17</v>
      </c>
      <c r="H19" s="90"/>
      <c r="I19" s="3">
        <v>10</v>
      </c>
      <c r="J19" s="9"/>
      <c r="K19" s="94" t="s">
        <v>1</v>
      </c>
      <c r="L19" s="89" t="s">
        <v>16</v>
      </c>
      <c r="M19" s="90"/>
      <c r="N19" s="7">
        <f>D4+I7</f>
        <v>18.5</v>
      </c>
      <c r="O19" s="9"/>
      <c r="P19" s="109"/>
      <c r="Q19" s="89" t="s">
        <v>16</v>
      </c>
      <c r="R19" s="90"/>
      <c r="S19" s="7">
        <f>D4+I7+N5</f>
        <v>28.5</v>
      </c>
      <c r="T19" s="9"/>
      <c r="U19" s="94" t="s">
        <v>1</v>
      </c>
      <c r="V19" s="89" t="s">
        <v>17</v>
      </c>
      <c r="W19" s="90"/>
      <c r="X19" s="7">
        <f>D5+I5+N6+S9</f>
        <v>34.5</v>
      </c>
      <c r="Y19" s="9"/>
      <c r="Z19" s="1" t="s">
        <v>1</v>
      </c>
      <c r="AA19" s="89" t="s">
        <v>17</v>
      </c>
      <c r="AB19" s="90"/>
      <c r="AC19" s="27">
        <f t="shared" si="0"/>
        <v>44.5</v>
      </c>
    </row>
    <row r="20" spans="1:29" ht="15" customHeight="1" x14ac:dyDescent="0.25">
      <c r="A20" s="100"/>
      <c r="B20" s="101"/>
      <c r="C20" s="101"/>
      <c r="D20" s="102"/>
      <c r="E20" s="9"/>
      <c r="F20" s="1" t="s">
        <v>2</v>
      </c>
      <c r="G20" s="89" t="s">
        <v>46</v>
      </c>
      <c r="H20" s="90"/>
      <c r="I20" s="3">
        <v>9</v>
      </c>
      <c r="J20" s="9"/>
      <c r="K20" s="109"/>
      <c r="L20" s="89" t="s">
        <v>46</v>
      </c>
      <c r="M20" s="90"/>
      <c r="N20" s="7">
        <f>D6+I6</f>
        <v>18.5</v>
      </c>
      <c r="O20" s="9"/>
      <c r="P20" s="1" t="s">
        <v>2</v>
      </c>
      <c r="Q20" s="89" t="s">
        <v>20</v>
      </c>
      <c r="R20" s="90"/>
      <c r="S20" s="7">
        <f>D9+I4+N4</f>
        <v>28</v>
      </c>
      <c r="T20" s="9"/>
      <c r="U20" s="109"/>
      <c r="V20" s="89" t="s">
        <v>46</v>
      </c>
      <c r="W20" s="90"/>
      <c r="X20" s="7">
        <f>D6+I6+N7+S7</f>
        <v>34.5</v>
      </c>
      <c r="Y20" s="9"/>
      <c r="Z20" s="1" t="s">
        <v>2</v>
      </c>
      <c r="AA20" s="89" t="s">
        <v>46</v>
      </c>
      <c r="AB20" s="90"/>
      <c r="AC20" s="27">
        <f t="shared" si="0"/>
        <v>42.5</v>
      </c>
    </row>
    <row r="21" spans="1:29" ht="15" customHeight="1" x14ac:dyDescent="0.25">
      <c r="A21" s="100"/>
      <c r="B21" s="101"/>
      <c r="C21" s="101"/>
      <c r="D21" s="102"/>
      <c r="E21" s="9"/>
      <c r="F21" s="1" t="s">
        <v>3</v>
      </c>
      <c r="G21" s="89" t="s">
        <v>21</v>
      </c>
      <c r="H21" s="90"/>
      <c r="I21" s="3">
        <v>8</v>
      </c>
      <c r="J21" s="9"/>
      <c r="K21" s="1" t="s">
        <v>3</v>
      </c>
      <c r="L21" s="89" t="s">
        <v>20</v>
      </c>
      <c r="M21" s="90"/>
      <c r="N21" s="7">
        <f>D9+I4</f>
        <v>17</v>
      </c>
      <c r="O21" s="9"/>
      <c r="P21" s="1" t="s">
        <v>3</v>
      </c>
      <c r="Q21" s="89" t="s">
        <v>46</v>
      </c>
      <c r="R21" s="90"/>
      <c r="S21" s="7">
        <f>D6+I6+N7</f>
        <v>26.5</v>
      </c>
      <c r="T21" s="9"/>
      <c r="U21" s="1" t="s">
        <v>3</v>
      </c>
      <c r="V21" s="89" t="s">
        <v>21</v>
      </c>
      <c r="W21" s="90"/>
      <c r="X21" s="7">
        <f>D7+I8+N9+S5</f>
        <v>31.5</v>
      </c>
      <c r="Y21" s="9"/>
      <c r="Z21" s="1" t="s">
        <v>3</v>
      </c>
      <c r="AA21" s="89" t="s">
        <v>21</v>
      </c>
      <c r="AB21" s="90"/>
      <c r="AC21" s="27">
        <f t="shared" si="0"/>
        <v>35.5</v>
      </c>
    </row>
    <row r="22" spans="1:29" ht="15" customHeight="1" x14ac:dyDescent="0.25">
      <c r="A22" s="100"/>
      <c r="B22" s="101"/>
      <c r="C22" s="101"/>
      <c r="D22" s="102"/>
      <c r="E22" s="9"/>
      <c r="F22" s="1" t="s">
        <v>4</v>
      </c>
      <c r="G22" s="123" t="s">
        <v>66</v>
      </c>
      <c r="H22" s="123"/>
      <c r="I22" s="3">
        <v>7</v>
      </c>
      <c r="J22" s="9"/>
      <c r="K22" s="1" t="s">
        <v>4</v>
      </c>
      <c r="L22" s="89" t="s">
        <v>21</v>
      </c>
      <c r="M22" s="90"/>
      <c r="N22" s="7">
        <f>D7+I8</f>
        <v>15.5</v>
      </c>
      <c r="O22" s="9"/>
      <c r="P22" s="1" t="s">
        <v>4</v>
      </c>
      <c r="Q22" s="89" t="s">
        <v>21</v>
      </c>
      <c r="R22" s="90"/>
      <c r="S22" s="7">
        <f>D7+I8+N9</f>
        <v>21.5</v>
      </c>
      <c r="T22" s="9"/>
      <c r="U22" s="1" t="s">
        <v>4</v>
      </c>
      <c r="V22" s="89" t="s">
        <v>20</v>
      </c>
      <c r="W22" s="90"/>
      <c r="X22" s="7">
        <f>D9+I4+N4+S14</f>
        <v>29</v>
      </c>
      <c r="Y22" s="9"/>
      <c r="Z22" s="1" t="s">
        <v>4</v>
      </c>
      <c r="AA22" s="89" t="s">
        <v>20</v>
      </c>
      <c r="AB22" s="90"/>
      <c r="AC22" s="27">
        <f t="shared" si="0"/>
        <v>29</v>
      </c>
    </row>
    <row r="23" spans="1:29" ht="15" customHeight="1" x14ac:dyDescent="0.25">
      <c r="A23" s="100"/>
      <c r="B23" s="101"/>
      <c r="C23" s="101"/>
      <c r="D23" s="102"/>
      <c r="E23" s="9"/>
      <c r="F23" s="1" t="s">
        <v>5</v>
      </c>
      <c r="G23" s="89" t="s">
        <v>20</v>
      </c>
      <c r="H23" s="90"/>
      <c r="I23" s="3">
        <v>6</v>
      </c>
      <c r="J23" s="9"/>
      <c r="K23" s="1" t="s">
        <v>5</v>
      </c>
      <c r="L23" s="93" t="s">
        <v>65</v>
      </c>
      <c r="M23" s="93"/>
      <c r="N23" s="7">
        <f>D12+I9</f>
        <v>9</v>
      </c>
      <c r="O23" s="9"/>
      <c r="P23" s="1" t="s">
        <v>5</v>
      </c>
      <c r="Q23" s="93" t="s">
        <v>65</v>
      </c>
      <c r="R23" s="93"/>
      <c r="S23" s="7">
        <f>D12+I9+N11</f>
        <v>13</v>
      </c>
      <c r="T23" s="9"/>
      <c r="U23" s="1" t="s">
        <v>5</v>
      </c>
      <c r="V23" s="93" t="s">
        <v>65</v>
      </c>
      <c r="W23" s="93"/>
      <c r="X23" s="7">
        <f>D12+I9+N11+S11</f>
        <v>17</v>
      </c>
      <c r="Y23" s="9"/>
      <c r="Z23" s="1" t="s">
        <v>5</v>
      </c>
      <c r="AA23" s="93" t="s">
        <v>25</v>
      </c>
      <c r="AB23" s="93"/>
      <c r="AC23" s="27">
        <f t="shared" si="0"/>
        <v>24</v>
      </c>
    </row>
    <row r="24" spans="1:29" ht="15" customHeight="1" x14ac:dyDescent="0.25">
      <c r="A24" s="100"/>
      <c r="B24" s="101"/>
      <c r="C24" s="101"/>
      <c r="D24" s="102"/>
      <c r="E24" s="9"/>
      <c r="F24" s="1" t="s">
        <v>6</v>
      </c>
      <c r="G24" s="93" t="s">
        <v>44</v>
      </c>
      <c r="H24" s="93"/>
      <c r="I24" s="3">
        <v>5</v>
      </c>
      <c r="J24" s="9"/>
      <c r="K24" s="1" t="s">
        <v>6</v>
      </c>
      <c r="L24" s="123" t="s">
        <v>66</v>
      </c>
      <c r="M24" s="123"/>
      <c r="N24" s="7">
        <f>D8+I10</f>
        <v>7</v>
      </c>
      <c r="O24" s="9"/>
      <c r="P24" s="94" t="s">
        <v>6</v>
      </c>
      <c r="Q24" s="123" t="s">
        <v>66</v>
      </c>
      <c r="R24" s="123"/>
      <c r="S24" s="7">
        <f>D8+I10+N13</f>
        <v>9</v>
      </c>
      <c r="T24" s="9"/>
      <c r="U24" s="1" t="s">
        <v>6</v>
      </c>
      <c r="V24" s="89" t="s">
        <v>23</v>
      </c>
      <c r="W24" s="90"/>
      <c r="X24" s="7">
        <f>D13+I13+N8+S8</f>
        <v>16</v>
      </c>
      <c r="Y24" s="9"/>
      <c r="Z24" s="1" t="s">
        <v>6</v>
      </c>
      <c r="AA24" s="93" t="s">
        <v>65</v>
      </c>
      <c r="AB24" s="93"/>
      <c r="AC24" s="27">
        <f t="shared" si="0"/>
        <v>23</v>
      </c>
    </row>
    <row r="25" spans="1:29" ht="15" customHeight="1" x14ac:dyDescent="0.25">
      <c r="A25" s="100"/>
      <c r="B25" s="101"/>
      <c r="C25" s="101"/>
      <c r="D25" s="102"/>
      <c r="E25" s="9"/>
      <c r="F25" s="1" t="s">
        <v>7</v>
      </c>
      <c r="G25" s="89" t="s">
        <v>24</v>
      </c>
      <c r="H25" s="90"/>
      <c r="I25" s="3">
        <v>4</v>
      </c>
      <c r="J25" s="9"/>
      <c r="K25" s="1" t="s">
        <v>7</v>
      </c>
      <c r="L25" s="93" t="s">
        <v>44</v>
      </c>
      <c r="M25" s="93"/>
      <c r="N25" s="7">
        <f>D10+I11</f>
        <v>5</v>
      </c>
      <c r="O25" s="9"/>
      <c r="P25" s="109"/>
      <c r="Q25" s="89" t="s">
        <v>23</v>
      </c>
      <c r="R25" s="90"/>
      <c r="S25" s="7">
        <f>D13+I13+N8</f>
        <v>9</v>
      </c>
      <c r="T25" s="9"/>
      <c r="U25" s="1" t="s">
        <v>7</v>
      </c>
      <c r="V25" s="93" t="s">
        <v>25</v>
      </c>
      <c r="W25" s="93"/>
      <c r="X25" s="7">
        <f>D14+I14+N10+S6</f>
        <v>15</v>
      </c>
      <c r="Y25" s="9"/>
      <c r="Z25" s="1" t="s">
        <v>7</v>
      </c>
      <c r="AA25" s="89" t="s">
        <v>23</v>
      </c>
      <c r="AB25" s="90"/>
      <c r="AC25" s="27">
        <f t="shared" si="0"/>
        <v>20</v>
      </c>
    </row>
    <row r="26" spans="1:29" ht="15" customHeight="1" x14ac:dyDescent="0.25">
      <c r="A26" s="100"/>
      <c r="B26" s="101"/>
      <c r="C26" s="101"/>
      <c r="D26" s="102"/>
      <c r="E26" s="9"/>
      <c r="F26" s="1" t="s">
        <v>8</v>
      </c>
      <c r="G26" s="93" t="s">
        <v>65</v>
      </c>
      <c r="H26" s="93"/>
      <c r="I26" s="3">
        <v>3</v>
      </c>
      <c r="J26" s="9"/>
      <c r="K26" s="1" t="s">
        <v>8</v>
      </c>
      <c r="L26" s="34" t="s">
        <v>24</v>
      </c>
      <c r="M26" s="35"/>
      <c r="N26" s="7">
        <f>D11+I12</f>
        <v>4</v>
      </c>
      <c r="O26" s="9"/>
      <c r="P26" s="1" t="s">
        <v>8</v>
      </c>
      <c r="Q26" s="89" t="s">
        <v>24</v>
      </c>
      <c r="R26" s="90"/>
      <c r="S26" s="7">
        <f>D11+I12+N12</f>
        <v>7</v>
      </c>
      <c r="T26" s="9"/>
      <c r="U26" s="1" t="s">
        <v>8</v>
      </c>
      <c r="V26" s="89" t="s">
        <v>24</v>
      </c>
      <c r="W26" s="90"/>
      <c r="X26" s="7">
        <f>D11+I12+N12+S10</f>
        <v>12</v>
      </c>
      <c r="Y26" s="9"/>
      <c r="Z26" s="1" t="s">
        <v>8</v>
      </c>
      <c r="AA26" s="89" t="s">
        <v>24</v>
      </c>
      <c r="AB26" s="90"/>
      <c r="AC26" s="27">
        <f t="shared" si="0"/>
        <v>19</v>
      </c>
    </row>
    <row r="27" spans="1:29" x14ac:dyDescent="0.25">
      <c r="A27" s="100"/>
      <c r="B27" s="101"/>
      <c r="C27" s="101"/>
      <c r="D27" s="102"/>
      <c r="E27" s="9"/>
      <c r="F27" s="1" t="s">
        <v>9</v>
      </c>
      <c r="G27" s="89" t="s">
        <v>23</v>
      </c>
      <c r="H27" s="90"/>
      <c r="I27" s="3">
        <v>2</v>
      </c>
      <c r="J27" s="9"/>
      <c r="K27" s="1" t="s">
        <v>9</v>
      </c>
      <c r="L27" s="89" t="s">
        <v>23</v>
      </c>
      <c r="M27" s="90"/>
      <c r="N27" s="7">
        <f>D13+I13</f>
        <v>2</v>
      </c>
      <c r="O27" s="9"/>
      <c r="P27" s="94" t="s">
        <v>9</v>
      </c>
      <c r="Q27" s="93" t="s">
        <v>44</v>
      </c>
      <c r="R27" s="93"/>
      <c r="S27" s="7">
        <f>D10+I11+N14</f>
        <v>6</v>
      </c>
      <c r="T27" s="9"/>
      <c r="U27" s="1" t="s">
        <v>9</v>
      </c>
      <c r="V27" s="123" t="s">
        <v>66</v>
      </c>
      <c r="W27" s="123"/>
      <c r="X27" s="7">
        <f>D8+I10+N13+S13</f>
        <v>11</v>
      </c>
      <c r="Y27" s="9"/>
      <c r="Z27" s="1" t="s">
        <v>9</v>
      </c>
      <c r="AA27" s="123" t="s">
        <v>66</v>
      </c>
      <c r="AB27" s="123"/>
      <c r="AC27" s="27">
        <f t="shared" si="0"/>
        <v>13</v>
      </c>
    </row>
    <row r="28" spans="1:29" ht="15.75" thickBot="1" x14ac:dyDescent="0.3">
      <c r="A28" s="103"/>
      <c r="B28" s="104"/>
      <c r="C28" s="104"/>
      <c r="D28" s="105"/>
      <c r="E28" s="15"/>
      <c r="F28" s="28" t="s">
        <v>10</v>
      </c>
      <c r="G28" s="116" t="s">
        <v>25</v>
      </c>
      <c r="H28" s="117"/>
      <c r="I28" s="29">
        <v>1</v>
      </c>
      <c r="J28" s="15"/>
      <c r="K28" s="28" t="s">
        <v>10</v>
      </c>
      <c r="L28" s="116" t="s">
        <v>25</v>
      </c>
      <c r="M28" s="117"/>
      <c r="N28" s="11">
        <f>D14+I14</f>
        <v>1</v>
      </c>
      <c r="O28" s="15"/>
      <c r="P28" s="95"/>
      <c r="Q28" s="116" t="s">
        <v>25</v>
      </c>
      <c r="R28" s="117"/>
      <c r="S28" s="11">
        <f>D14+I14+N10</f>
        <v>6</v>
      </c>
      <c r="T28" s="15"/>
      <c r="U28" s="28" t="s">
        <v>10</v>
      </c>
      <c r="V28" s="36" t="s">
        <v>44</v>
      </c>
      <c r="W28" s="37"/>
      <c r="X28" s="11">
        <f>D10+I11+N14+S12</f>
        <v>9</v>
      </c>
      <c r="Y28" s="15"/>
      <c r="Z28" s="28" t="s">
        <v>10</v>
      </c>
      <c r="AA28" s="91" t="s">
        <v>44</v>
      </c>
      <c r="AB28" s="92"/>
      <c r="AC28" s="30">
        <f t="shared" si="0"/>
        <v>13</v>
      </c>
    </row>
  </sheetData>
  <mergeCells count="86">
    <mergeCell ref="Q27:R27"/>
    <mergeCell ref="V27:W27"/>
    <mergeCell ref="AA27:AB27"/>
    <mergeCell ref="G25:H25"/>
    <mergeCell ref="L25:M25"/>
    <mergeCell ref="Q25:R25"/>
    <mergeCell ref="V25:W25"/>
    <mergeCell ref="AA25:AB25"/>
    <mergeCell ref="G26:H26"/>
    <mergeCell ref="Q26:R26"/>
    <mergeCell ref="V26:W26"/>
    <mergeCell ref="AA26:AB26"/>
    <mergeCell ref="Q24:R24"/>
    <mergeCell ref="V24:W24"/>
    <mergeCell ref="AA24:AB24"/>
    <mergeCell ref="G23:H23"/>
    <mergeCell ref="L23:M23"/>
    <mergeCell ref="Q23:R23"/>
    <mergeCell ref="V23:W23"/>
    <mergeCell ref="AA23:AB23"/>
    <mergeCell ref="V19:W19"/>
    <mergeCell ref="AA19:AB19"/>
    <mergeCell ref="AA22:AB22"/>
    <mergeCell ref="G21:H21"/>
    <mergeCell ref="L21:M21"/>
    <mergeCell ref="Q21:R21"/>
    <mergeCell ref="V21:W21"/>
    <mergeCell ref="AA21:AB21"/>
    <mergeCell ref="A16:D28"/>
    <mergeCell ref="F16:I16"/>
    <mergeCell ref="K16:N16"/>
    <mergeCell ref="P16:S16"/>
    <mergeCell ref="U16:X16"/>
    <mergeCell ref="G28:H28"/>
    <mergeCell ref="G18:H18"/>
    <mergeCell ref="L18:M18"/>
    <mergeCell ref="Q18:R18"/>
    <mergeCell ref="V18:W18"/>
    <mergeCell ref="G22:H22"/>
    <mergeCell ref="L22:M22"/>
    <mergeCell ref="Q22:R22"/>
    <mergeCell ref="V22:W22"/>
    <mergeCell ref="G24:H24"/>
    <mergeCell ref="L24:M24"/>
    <mergeCell ref="Z3:AA3"/>
    <mergeCell ref="A1:AC1"/>
    <mergeCell ref="A2:D2"/>
    <mergeCell ref="F2:I2"/>
    <mergeCell ref="K2:N2"/>
    <mergeCell ref="P2:S2"/>
    <mergeCell ref="U2:X2"/>
    <mergeCell ref="Z2:AB2"/>
    <mergeCell ref="A3:B3"/>
    <mergeCell ref="F3:G3"/>
    <mergeCell ref="K3:L3"/>
    <mergeCell ref="P3:Q3"/>
    <mergeCell ref="U3:V3"/>
    <mergeCell ref="L28:M28"/>
    <mergeCell ref="F5:F6"/>
    <mergeCell ref="F7:F8"/>
    <mergeCell ref="F10:F14"/>
    <mergeCell ref="K19:K20"/>
    <mergeCell ref="F17:H17"/>
    <mergeCell ref="K17:M17"/>
    <mergeCell ref="G20:H20"/>
    <mergeCell ref="L20:M20"/>
    <mergeCell ref="G19:H19"/>
    <mergeCell ref="L19:M19"/>
    <mergeCell ref="G27:H27"/>
    <mergeCell ref="L27:M27"/>
    <mergeCell ref="U10:U12"/>
    <mergeCell ref="AA28:AB28"/>
    <mergeCell ref="Q28:R28"/>
    <mergeCell ref="P27:P28"/>
    <mergeCell ref="P24:P25"/>
    <mergeCell ref="P18:P19"/>
    <mergeCell ref="U19:U20"/>
    <mergeCell ref="Z16:AC16"/>
    <mergeCell ref="P17:R17"/>
    <mergeCell ref="U17:W17"/>
    <mergeCell ref="Z17:AB17"/>
    <mergeCell ref="AA18:AB18"/>
    <mergeCell ref="Q20:R20"/>
    <mergeCell ref="V20:W20"/>
    <mergeCell ref="AA20:AB20"/>
    <mergeCell ref="Q19:R1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9CE96-62F4-4A3D-999E-05D3E6BBACC6}">
  <sheetPr>
    <tabColor rgb="FF554987"/>
  </sheetPr>
  <dimension ref="A1:AC28"/>
  <sheetViews>
    <sheetView topLeftCell="I3" zoomScale="85" zoomScaleNormal="85" workbookViewId="0">
      <selection activeCell="AD14" sqref="AD14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7.85546875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6.5703125" bestFit="1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9.42578125" bestFit="1" customWidth="1"/>
    <col min="19" max="19" width="5.140625" bestFit="1" customWidth="1"/>
    <col min="20" max="20" width="6.140625" customWidth="1"/>
    <col min="21" max="21" width="3.7109375" bestFit="1" customWidth="1"/>
    <col min="22" max="22" width="18.42578125" bestFit="1" customWidth="1"/>
    <col min="23" max="23" width="9.7109375" customWidth="1"/>
    <col min="24" max="24" width="6.140625" customWidth="1"/>
    <col min="25" max="25" width="5.85546875" customWidth="1"/>
    <col min="26" max="26" width="3.42578125" customWidth="1"/>
    <col min="27" max="27" width="17.7109375" bestFit="1" customWidth="1"/>
    <col min="29" max="29" width="5.85546875" customWidth="1"/>
  </cols>
  <sheetData>
    <row r="1" spans="1:29" ht="32.25" thickBot="1" x14ac:dyDescent="0.55000000000000004">
      <c r="A1" s="126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8"/>
    </row>
    <row r="2" spans="1:29" ht="81.75" customHeight="1" x14ac:dyDescent="0.25">
      <c r="A2" s="129" t="s">
        <v>133</v>
      </c>
      <c r="B2" s="130"/>
      <c r="C2" s="130"/>
      <c r="D2" s="130"/>
      <c r="E2" s="9"/>
      <c r="F2" s="131" t="s">
        <v>135</v>
      </c>
      <c r="G2" s="130"/>
      <c r="H2" s="130"/>
      <c r="I2" s="130"/>
      <c r="J2" s="9"/>
      <c r="K2" s="131" t="s">
        <v>136</v>
      </c>
      <c r="L2" s="130"/>
      <c r="M2" s="130"/>
      <c r="N2" s="130"/>
      <c r="O2" s="9"/>
      <c r="P2" s="131" t="s">
        <v>139</v>
      </c>
      <c r="Q2" s="131"/>
      <c r="R2" s="131"/>
      <c r="S2" s="131"/>
      <c r="T2" s="9"/>
      <c r="U2" s="131" t="s">
        <v>140</v>
      </c>
      <c r="V2" s="131"/>
      <c r="W2" s="131"/>
      <c r="X2" s="131"/>
      <c r="Y2" s="9"/>
      <c r="Z2" s="130" t="s">
        <v>80</v>
      </c>
      <c r="AA2" s="130"/>
      <c r="AB2" s="130"/>
      <c r="AC2" s="12"/>
    </row>
    <row r="3" spans="1:29" x14ac:dyDescent="0.25">
      <c r="A3" s="78" t="s">
        <v>47</v>
      </c>
      <c r="B3" s="79"/>
      <c r="C3" s="70" t="s">
        <v>48</v>
      </c>
      <c r="D3" s="70" t="s">
        <v>49</v>
      </c>
      <c r="E3" s="9"/>
      <c r="F3" s="79" t="s">
        <v>47</v>
      </c>
      <c r="G3" s="79"/>
      <c r="H3" s="70" t="s">
        <v>53</v>
      </c>
      <c r="I3" s="70" t="s">
        <v>49</v>
      </c>
      <c r="J3" s="9"/>
      <c r="K3" s="79" t="s">
        <v>47</v>
      </c>
      <c r="L3" s="79"/>
      <c r="M3" s="70" t="s">
        <v>48</v>
      </c>
      <c r="N3" s="70" t="s">
        <v>49</v>
      </c>
      <c r="O3" s="9"/>
      <c r="P3" s="79" t="s">
        <v>47</v>
      </c>
      <c r="Q3" s="79"/>
      <c r="R3" s="70" t="s">
        <v>48</v>
      </c>
      <c r="S3" s="70" t="s">
        <v>49</v>
      </c>
      <c r="T3" s="9"/>
      <c r="U3" s="79" t="s">
        <v>47</v>
      </c>
      <c r="V3" s="79"/>
      <c r="W3" s="70" t="s">
        <v>48</v>
      </c>
      <c r="X3" s="70" t="s">
        <v>49</v>
      </c>
      <c r="Y3" s="125"/>
      <c r="Z3" s="79" t="s">
        <v>47</v>
      </c>
      <c r="AA3" s="79"/>
      <c r="AB3" s="70" t="s">
        <v>49</v>
      </c>
      <c r="AC3" s="12"/>
    </row>
    <row r="4" spans="1:29" x14ac:dyDescent="0.25">
      <c r="A4" s="13" t="s">
        <v>0</v>
      </c>
      <c r="B4" s="8" t="s">
        <v>15</v>
      </c>
      <c r="C4" s="5">
        <v>19.64</v>
      </c>
      <c r="D4" s="3">
        <v>11</v>
      </c>
      <c r="E4" s="14"/>
      <c r="F4" s="1" t="s">
        <v>0</v>
      </c>
      <c r="G4" s="8" t="s">
        <v>19</v>
      </c>
      <c r="H4" s="5">
        <v>16.690000000000001</v>
      </c>
      <c r="I4" s="3">
        <v>11</v>
      </c>
      <c r="J4" s="14"/>
      <c r="K4" s="1" t="s">
        <v>0</v>
      </c>
      <c r="L4" s="8" t="s">
        <v>18</v>
      </c>
      <c r="M4" s="5">
        <v>85.53</v>
      </c>
      <c r="N4" s="3">
        <v>11</v>
      </c>
      <c r="O4" s="14"/>
      <c r="P4" s="1" t="s">
        <v>0</v>
      </c>
      <c r="Q4" s="8" t="s">
        <v>19</v>
      </c>
      <c r="R4" s="5">
        <v>14.18</v>
      </c>
      <c r="S4" s="3">
        <v>11</v>
      </c>
      <c r="T4" s="14"/>
      <c r="U4" s="1" t="s">
        <v>0</v>
      </c>
      <c r="V4" s="8" t="s">
        <v>18</v>
      </c>
      <c r="W4" s="5">
        <v>24.48</v>
      </c>
      <c r="X4" s="3">
        <v>11</v>
      </c>
      <c r="Y4" s="125"/>
      <c r="Z4" s="1" t="s">
        <v>0</v>
      </c>
      <c r="AA4" s="8" t="s">
        <v>19</v>
      </c>
      <c r="AB4" s="3">
        <v>50</v>
      </c>
      <c r="AC4" s="12"/>
    </row>
    <row r="5" spans="1:29" x14ac:dyDescent="0.25">
      <c r="A5" s="13" t="s">
        <v>1</v>
      </c>
      <c r="B5" s="8" t="s">
        <v>19</v>
      </c>
      <c r="C5" s="5">
        <v>19.690000000000001</v>
      </c>
      <c r="D5" s="3">
        <v>10</v>
      </c>
      <c r="E5" s="14"/>
      <c r="F5" s="1" t="s">
        <v>1</v>
      </c>
      <c r="G5" s="8" t="s">
        <v>18</v>
      </c>
      <c r="H5" s="5">
        <v>16.86</v>
      </c>
      <c r="I5" s="3">
        <v>10</v>
      </c>
      <c r="J5" s="14"/>
      <c r="K5" s="1" t="s">
        <v>1</v>
      </c>
      <c r="L5" s="8" t="s">
        <v>22</v>
      </c>
      <c r="M5" s="5">
        <v>79.2</v>
      </c>
      <c r="N5" s="3">
        <v>10</v>
      </c>
      <c r="O5" s="14"/>
      <c r="P5" s="1" t="s">
        <v>1</v>
      </c>
      <c r="Q5" s="8" t="s">
        <v>42</v>
      </c>
      <c r="R5" s="5">
        <v>14.49</v>
      </c>
      <c r="S5" s="3">
        <v>10</v>
      </c>
      <c r="T5" s="14"/>
      <c r="U5" s="1" t="s">
        <v>1</v>
      </c>
      <c r="V5" s="8" t="s">
        <v>42</v>
      </c>
      <c r="W5" s="5">
        <v>25.95</v>
      </c>
      <c r="X5" s="3">
        <v>10</v>
      </c>
      <c r="Y5" s="125"/>
      <c r="Z5" s="1" t="s">
        <v>1</v>
      </c>
      <c r="AA5" s="8" t="s">
        <v>18</v>
      </c>
      <c r="AB5" s="3">
        <v>48</v>
      </c>
      <c r="AC5" s="12"/>
    </row>
    <row r="6" spans="1:29" x14ac:dyDescent="0.25">
      <c r="A6" s="13" t="s">
        <v>2</v>
      </c>
      <c r="B6" s="8" t="s">
        <v>50</v>
      </c>
      <c r="C6" s="5">
        <v>19.82</v>
      </c>
      <c r="D6" s="3">
        <v>9</v>
      </c>
      <c r="E6" s="14"/>
      <c r="F6" s="1" t="s">
        <v>2</v>
      </c>
      <c r="G6" s="8" t="s">
        <v>15</v>
      </c>
      <c r="H6" s="5">
        <v>16.940000000000001</v>
      </c>
      <c r="I6" s="3">
        <v>9</v>
      </c>
      <c r="J6" s="14"/>
      <c r="K6" s="1" t="s">
        <v>2</v>
      </c>
      <c r="L6" s="8" t="s">
        <v>19</v>
      </c>
      <c r="M6" s="5">
        <v>75.84</v>
      </c>
      <c r="N6" s="3">
        <v>9</v>
      </c>
      <c r="O6" s="14"/>
      <c r="P6" s="1" t="s">
        <v>2</v>
      </c>
      <c r="Q6" s="8" t="s">
        <v>15</v>
      </c>
      <c r="R6" s="5">
        <v>16.850000000000001</v>
      </c>
      <c r="S6" s="3">
        <v>9</v>
      </c>
      <c r="T6" s="14"/>
      <c r="U6" s="1" t="s">
        <v>2</v>
      </c>
      <c r="V6" s="8" t="s">
        <v>19</v>
      </c>
      <c r="W6" s="5">
        <v>26.01</v>
      </c>
      <c r="X6" s="3">
        <v>9</v>
      </c>
      <c r="Y6" s="125"/>
      <c r="Z6" s="1" t="s">
        <v>2</v>
      </c>
      <c r="AA6" s="8" t="s">
        <v>15</v>
      </c>
      <c r="AB6" s="3">
        <v>41</v>
      </c>
      <c r="AC6" s="12"/>
    </row>
    <row r="7" spans="1:29" x14ac:dyDescent="0.25">
      <c r="A7" s="13" t="s">
        <v>3</v>
      </c>
      <c r="B7" s="8" t="s">
        <v>18</v>
      </c>
      <c r="C7" s="5">
        <v>19.97</v>
      </c>
      <c r="D7" s="3">
        <v>8</v>
      </c>
      <c r="E7" s="14"/>
      <c r="F7" s="1" t="s">
        <v>3</v>
      </c>
      <c r="G7" s="8" t="s">
        <v>42</v>
      </c>
      <c r="H7" s="5">
        <v>21.33</v>
      </c>
      <c r="I7" s="3">
        <v>8</v>
      </c>
      <c r="J7" s="14"/>
      <c r="K7" s="1" t="s">
        <v>3</v>
      </c>
      <c r="L7" s="8" t="s">
        <v>107</v>
      </c>
      <c r="M7" s="5">
        <v>68.05</v>
      </c>
      <c r="N7" s="3">
        <v>8</v>
      </c>
      <c r="O7" s="14"/>
      <c r="P7" s="1" t="s">
        <v>3</v>
      </c>
      <c r="Q7" s="8" t="s">
        <v>18</v>
      </c>
      <c r="R7" s="5">
        <v>18.64</v>
      </c>
      <c r="S7" s="3">
        <v>8</v>
      </c>
      <c r="T7" s="14"/>
      <c r="U7" s="1" t="s">
        <v>3</v>
      </c>
      <c r="V7" s="8" t="s">
        <v>43</v>
      </c>
      <c r="W7" s="5">
        <v>32.630000000000003</v>
      </c>
      <c r="X7" s="3">
        <v>8</v>
      </c>
      <c r="Y7" s="125"/>
      <c r="Z7" s="1" t="s">
        <v>3</v>
      </c>
      <c r="AA7" s="8" t="s">
        <v>42</v>
      </c>
      <c r="AB7" s="3">
        <v>41</v>
      </c>
      <c r="AC7" s="12"/>
    </row>
    <row r="8" spans="1:29" x14ac:dyDescent="0.25">
      <c r="A8" s="10" t="s">
        <v>4</v>
      </c>
      <c r="B8" s="8" t="s">
        <v>106</v>
      </c>
      <c r="C8" s="5">
        <v>20.39</v>
      </c>
      <c r="D8" s="3">
        <v>7</v>
      </c>
      <c r="E8" s="14"/>
      <c r="F8" s="7" t="s">
        <v>4</v>
      </c>
      <c r="G8" s="8" t="s">
        <v>126</v>
      </c>
      <c r="H8" s="5">
        <v>23.35</v>
      </c>
      <c r="I8" s="3">
        <v>7</v>
      </c>
      <c r="J8" s="14"/>
      <c r="K8" s="7" t="s">
        <v>4</v>
      </c>
      <c r="L8" s="8" t="s">
        <v>42</v>
      </c>
      <c r="M8" s="5">
        <v>57.5</v>
      </c>
      <c r="N8" s="3">
        <v>7</v>
      </c>
      <c r="O8" s="14"/>
      <c r="P8" s="7" t="s">
        <v>4</v>
      </c>
      <c r="Q8" s="8" t="s">
        <v>43</v>
      </c>
      <c r="R8" s="5">
        <v>18.93</v>
      </c>
      <c r="S8" s="3">
        <v>7</v>
      </c>
      <c r="T8" s="14"/>
      <c r="U8" s="7" t="s">
        <v>4</v>
      </c>
      <c r="V8" s="8" t="s">
        <v>22</v>
      </c>
      <c r="W8" s="5">
        <v>39.590000000000003</v>
      </c>
      <c r="X8" s="3">
        <v>7</v>
      </c>
      <c r="Y8" s="125"/>
      <c r="Z8" s="7" t="s">
        <v>4</v>
      </c>
      <c r="AA8" s="8" t="s">
        <v>22</v>
      </c>
      <c r="AB8" s="3">
        <v>29</v>
      </c>
      <c r="AC8" s="12"/>
    </row>
    <row r="9" spans="1:29" x14ac:dyDescent="0.25">
      <c r="A9" s="13" t="s">
        <v>5</v>
      </c>
      <c r="B9" s="8" t="s">
        <v>42</v>
      </c>
      <c r="C9" s="5">
        <v>21.8</v>
      </c>
      <c r="D9" s="3">
        <v>6</v>
      </c>
      <c r="E9" s="14"/>
      <c r="F9" s="1" t="s">
        <v>5</v>
      </c>
      <c r="G9" s="8" t="s">
        <v>22</v>
      </c>
      <c r="H9" s="5">
        <v>28.08</v>
      </c>
      <c r="I9" s="3">
        <v>6</v>
      </c>
      <c r="J9" s="14"/>
      <c r="K9" s="1" t="s">
        <v>5</v>
      </c>
      <c r="L9" s="8" t="s">
        <v>15</v>
      </c>
      <c r="M9" s="5">
        <v>53.55</v>
      </c>
      <c r="N9" s="3">
        <v>6</v>
      </c>
      <c r="O9" s="14"/>
      <c r="P9" s="1" t="s">
        <v>5</v>
      </c>
      <c r="Q9" s="8" t="s">
        <v>51</v>
      </c>
      <c r="R9" s="5">
        <v>25.08</v>
      </c>
      <c r="S9" s="3">
        <v>6</v>
      </c>
      <c r="T9" s="14"/>
      <c r="U9" s="1" t="s">
        <v>5</v>
      </c>
      <c r="V9" s="8" t="s">
        <v>15</v>
      </c>
      <c r="W9" s="5">
        <v>40.44</v>
      </c>
      <c r="X9" s="3">
        <v>6</v>
      </c>
      <c r="Y9" s="125"/>
      <c r="Z9" s="1" t="s">
        <v>5</v>
      </c>
      <c r="AA9" s="8" t="s">
        <v>43</v>
      </c>
      <c r="AB9" s="3">
        <v>25</v>
      </c>
      <c r="AC9" s="12"/>
    </row>
    <row r="10" spans="1:29" x14ac:dyDescent="0.25">
      <c r="A10" s="13" t="s">
        <v>6</v>
      </c>
      <c r="B10" s="8" t="s">
        <v>126</v>
      </c>
      <c r="C10" s="5">
        <v>22.61</v>
      </c>
      <c r="D10" s="3">
        <v>5</v>
      </c>
      <c r="E10" s="14"/>
      <c r="F10" s="1" t="s">
        <v>6</v>
      </c>
      <c r="G10" s="8" t="s">
        <v>107</v>
      </c>
      <c r="H10" s="5">
        <v>29.93</v>
      </c>
      <c r="I10" s="3">
        <v>5</v>
      </c>
      <c r="J10" s="14"/>
      <c r="K10" s="1" t="s">
        <v>6</v>
      </c>
      <c r="L10" s="8" t="s">
        <v>43</v>
      </c>
      <c r="M10" s="5">
        <v>52.66</v>
      </c>
      <c r="N10" s="3">
        <v>5</v>
      </c>
      <c r="O10" s="14"/>
      <c r="P10" s="1" t="s">
        <v>6</v>
      </c>
      <c r="Q10" s="8" t="s">
        <v>107</v>
      </c>
      <c r="R10" s="5">
        <v>26.67</v>
      </c>
      <c r="S10" s="3">
        <v>5</v>
      </c>
      <c r="T10" s="14"/>
      <c r="U10" s="1" t="s">
        <v>6</v>
      </c>
      <c r="V10" s="8" t="s">
        <v>106</v>
      </c>
      <c r="W10" s="5">
        <v>44.09</v>
      </c>
      <c r="X10" s="3">
        <v>5</v>
      </c>
      <c r="Y10" s="125"/>
      <c r="Z10" s="1" t="s">
        <v>6</v>
      </c>
      <c r="AA10" s="8" t="s">
        <v>107</v>
      </c>
      <c r="AB10" s="3">
        <v>25</v>
      </c>
      <c r="AC10" s="12"/>
    </row>
    <row r="11" spans="1:29" x14ac:dyDescent="0.25">
      <c r="A11" s="13" t="s">
        <v>7</v>
      </c>
      <c r="B11" s="8" t="s">
        <v>22</v>
      </c>
      <c r="C11" s="5">
        <v>22.67</v>
      </c>
      <c r="D11" s="3">
        <v>4</v>
      </c>
      <c r="E11" s="14"/>
      <c r="F11" s="1" t="s">
        <v>7</v>
      </c>
      <c r="G11" s="8" t="s">
        <v>43</v>
      </c>
      <c r="H11" s="5">
        <v>54.2</v>
      </c>
      <c r="I11" s="3">
        <v>4</v>
      </c>
      <c r="J11" s="14"/>
      <c r="K11" s="1" t="s">
        <v>7</v>
      </c>
      <c r="L11" s="8" t="s">
        <v>126</v>
      </c>
      <c r="M11" s="5">
        <v>48.11</v>
      </c>
      <c r="N11" s="3">
        <v>4</v>
      </c>
      <c r="O11" s="14"/>
      <c r="P11" s="1" t="s">
        <v>7</v>
      </c>
      <c r="Q11" s="8" t="s">
        <v>106</v>
      </c>
      <c r="R11" s="5">
        <v>27.5</v>
      </c>
      <c r="S11" s="3">
        <v>4</v>
      </c>
      <c r="T11" s="14"/>
      <c r="U11" s="1" t="s">
        <v>7</v>
      </c>
      <c r="V11" s="8" t="s">
        <v>107</v>
      </c>
      <c r="W11" s="5" t="s">
        <v>142</v>
      </c>
      <c r="X11" s="3">
        <v>4</v>
      </c>
      <c r="Y11" s="125"/>
      <c r="Z11" s="1" t="s">
        <v>7</v>
      </c>
      <c r="AA11" s="8" t="s">
        <v>126</v>
      </c>
      <c r="AB11" s="3">
        <v>22</v>
      </c>
      <c r="AC11" s="12"/>
    </row>
    <row r="12" spans="1:29" x14ac:dyDescent="0.25">
      <c r="A12" s="13" t="s">
        <v>8</v>
      </c>
      <c r="B12" s="8" t="s">
        <v>107</v>
      </c>
      <c r="C12" s="5">
        <v>22.96</v>
      </c>
      <c r="D12" s="3">
        <v>3</v>
      </c>
      <c r="E12" s="14"/>
      <c r="F12" s="1" t="s">
        <v>8</v>
      </c>
      <c r="G12" s="8" t="s">
        <v>51</v>
      </c>
      <c r="H12" s="5" t="s">
        <v>134</v>
      </c>
      <c r="I12" s="3">
        <v>3</v>
      </c>
      <c r="J12" s="14"/>
      <c r="K12" s="1" t="s">
        <v>8</v>
      </c>
      <c r="L12" s="8" t="s">
        <v>106</v>
      </c>
      <c r="M12" s="5">
        <v>47.64</v>
      </c>
      <c r="N12" s="3">
        <v>3</v>
      </c>
      <c r="O12" s="14"/>
      <c r="P12" s="1" t="s">
        <v>8</v>
      </c>
      <c r="Q12" s="8" t="s">
        <v>126</v>
      </c>
      <c r="R12" s="3">
        <v>29.17</v>
      </c>
      <c r="S12" s="3">
        <v>3</v>
      </c>
      <c r="T12" s="14"/>
      <c r="U12" s="1" t="s">
        <v>8</v>
      </c>
      <c r="V12" s="8" t="s">
        <v>126</v>
      </c>
      <c r="W12" s="5" t="s">
        <v>141</v>
      </c>
      <c r="X12" s="3">
        <v>3</v>
      </c>
      <c r="Y12" s="125"/>
      <c r="Z12" s="1" t="s">
        <v>8</v>
      </c>
      <c r="AA12" s="8" t="s">
        <v>106</v>
      </c>
      <c r="AB12" s="3">
        <v>19</v>
      </c>
      <c r="AC12" s="12"/>
    </row>
    <row r="13" spans="1:29" x14ac:dyDescent="0.25">
      <c r="A13" s="13" t="s">
        <v>9</v>
      </c>
      <c r="B13" s="8" t="s">
        <v>51</v>
      </c>
      <c r="C13" s="5">
        <v>23.22</v>
      </c>
      <c r="D13" s="3">
        <v>2</v>
      </c>
      <c r="E13" s="14"/>
      <c r="F13" s="1" t="s">
        <v>9</v>
      </c>
      <c r="G13" s="8" t="s">
        <v>106</v>
      </c>
      <c r="H13" s="5" t="s">
        <v>60</v>
      </c>
      <c r="I13" s="3">
        <v>0</v>
      </c>
      <c r="J13" s="14"/>
      <c r="K13" s="1" t="s">
        <v>9</v>
      </c>
      <c r="L13" s="8" t="s">
        <v>51</v>
      </c>
      <c r="M13" s="5">
        <v>45.48</v>
      </c>
      <c r="N13" s="3">
        <v>2</v>
      </c>
      <c r="O13" s="14"/>
      <c r="P13" s="1" t="s">
        <v>9</v>
      </c>
      <c r="Q13" s="8" t="s">
        <v>22</v>
      </c>
      <c r="R13" s="3">
        <v>29.83</v>
      </c>
      <c r="S13" s="3">
        <v>2</v>
      </c>
      <c r="T13" s="14"/>
      <c r="U13" s="1" t="s">
        <v>9</v>
      </c>
      <c r="V13" s="8" t="s">
        <v>50</v>
      </c>
      <c r="W13" s="5" t="s">
        <v>137</v>
      </c>
      <c r="X13" s="3">
        <v>2</v>
      </c>
      <c r="Y13" s="125"/>
      <c r="Z13" s="1" t="s">
        <v>9</v>
      </c>
      <c r="AA13" s="8" t="s">
        <v>50</v>
      </c>
      <c r="AB13" s="3">
        <v>13</v>
      </c>
      <c r="AC13" s="12"/>
    </row>
    <row r="14" spans="1:29" x14ac:dyDescent="0.25">
      <c r="A14" s="13" t="s">
        <v>10</v>
      </c>
      <c r="B14" s="8" t="s">
        <v>43</v>
      </c>
      <c r="C14" s="5">
        <v>25.63</v>
      </c>
      <c r="D14" s="3">
        <v>1</v>
      </c>
      <c r="E14" s="14"/>
      <c r="F14" s="1" t="s">
        <v>10</v>
      </c>
      <c r="G14" s="8" t="s">
        <v>50</v>
      </c>
      <c r="H14" s="5" t="s">
        <v>60</v>
      </c>
      <c r="I14" s="3">
        <v>0</v>
      </c>
      <c r="J14" s="14"/>
      <c r="K14" s="1" t="s">
        <v>10</v>
      </c>
      <c r="L14" s="8" t="s">
        <v>50</v>
      </c>
      <c r="M14" s="5">
        <v>42.48</v>
      </c>
      <c r="N14" s="3">
        <v>1</v>
      </c>
      <c r="O14" s="14"/>
      <c r="P14" s="1" t="s">
        <v>10</v>
      </c>
      <c r="Q14" s="8" t="s">
        <v>50</v>
      </c>
      <c r="R14" s="5" t="s">
        <v>138</v>
      </c>
      <c r="S14" s="3">
        <v>1</v>
      </c>
      <c r="T14" s="14"/>
      <c r="U14" s="1" t="s">
        <v>10</v>
      </c>
      <c r="V14" s="8" t="s">
        <v>51</v>
      </c>
      <c r="W14" s="5" t="s">
        <v>60</v>
      </c>
      <c r="X14" s="3">
        <v>0</v>
      </c>
      <c r="Y14" s="125"/>
      <c r="Z14" s="1" t="s">
        <v>10</v>
      </c>
      <c r="AA14" s="8" t="s">
        <v>51</v>
      </c>
      <c r="AB14" s="3">
        <v>13</v>
      </c>
      <c r="AC14" s="12"/>
    </row>
    <row r="15" spans="1:29" x14ac:dyDescent="0.25">
      <c r="A15" s="2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</row>
    <row r="16" spans="1:29" ht="39" customHeight="1" x14ac:dyDescent="0.25">
      <c r="A16" s="97" t="s">
        <v>102</v>
      </c>
      <c r="B16" s="98"/>
      <c r="C16" s="98"/>
      <c r="D16" s="99"/>
      <c r="E16" s="9"/>
      <c r="F16" s="124" t="s">
        <v>97</v>
      </c>
      <c r="G16" s="124"/>
      <c r="H16" s="124"/>
      <c r="I16" s="124"/>
      <c r="J16" s="16"/>
      <c r="K16" s="124" t="s">
        <v>98</v>
      </c>
      <c r="L16" s="124"/>
      <c r="M16" s="124"/>
      <c r="N16" s="124"/>
      <c r="O16" s="16"/>
      <c r="P16" s="124" t="s">
        <v>99</v>
      </c>
      <c r="Q16" s="124"/>
      <c r="R16" s="124"/>
      <c r="S16" s="124"/>
      <c r="T16" s="16"/>
      <c r="U16" s="124" t="s">
        <v>100</v>
      </c>
      <c r="V16" s="124"/>
      <c r="W16" s="124"/>
      <c r="X16" s="124"/>
      <c r="Y16" s="16"/>
      <c r="Z16" s="83" t="s">
        <v>101</v>
      </c>
      <c r="AA16" s="83"/>
      <c r="AB16" s="83"/>
      <c r="AC16" s="84"/>
    </row>
    <row r="17" spans="1:29" ht="15" customHeight="1" x14ac:dyDescent="0.25">
      <c r="A17" s="100"/>
      <c r="B17" s="101"/>
      <c r="C17" s="101"/>
      <c r="D17" s="102"/>
      <c r="E17" s="9"/>
      <c r="F17" s="88" t="s">
        <v>47</v>
      </c>
      <c r="G17" s="88"/>
      <c r="H17" s="88"/>
      <c r="I17" s="69" t="s">
        <v>49</v>
      </c>
      <c r="J17" s="9"/>
      <c r="K17" s="88" t="s">
        <v>47</v>
      </c>
      <c r="L17" s="88"/>
      <c r="M17" s="88"/>
      <c r="N17" s="69" t="s">
        <v>49</v>
      </c>
      <c r="O17" s="9"/>
      <c r="P17" s="88" t="s">
        <v>47</v>
      </c>
      <c r="Q17" s="88"/>
      <c r="R17" s="88"/>
      <c r="S17" s="69" t="s">
        <v>49</v>
      </c>
      <c r="T17" s="9"/>
      <c r="U17" s="88" t="s">
        <v>47</v>
      </c>
      <c r="V17" s="88"/>
      <c r="W17" s="88"/>
      <c r="X17" s="69" t="s">
        <v>49</v>
      </c>
      <c r="Y17" s="9"/>
      <c r="Z17" s="88" t="s">
        <v>47</v>
      </c>
      <c r="AA17" s="88"/>
      <c r="AB17" s="88"/>
      <c r="AC17" s="26" t="s">
        <v>49</v>
      </c>
    </row>
    <row r="18" spans="1:29" ht="15" customHeight="1" x14ac:dyDescent="0.25">
      <c r="A18" s="100"/>
      <c r="B18" s="101"/>
      <c r="C18" s="101"/>
      <c r="D18" s="102"/>
      <c r="E18" s="9"/>
      <c r="F18" s="1" t="s">
        <v>0</v>
      </c>
      <c r="G18" s="118" t="s">
        <v>15</v>
      </c>
      <c r="H18" s="119"/>
      <c r="I18" s="3">
        <v>11</v>
      </c>
      <c r="J18" s="9"/>
      <c r="K18" s="1" t="s">
        <v>0</v>
      </c>
      <c r="L18" s="118" t="s">
        <v>19</v>
      </c>
      <c r="M18" s="119"/>
      <c r="N18" s="7">
        <f>D5+I4</f>
        <v>21</v>
      </c>
      <c r="O18" s="9"/>
      <c r="P18" s="1" t="s">
        <v>0</v>
      </c>
      <c r="Q18" s="118" t="s">
        <v>19</v>
      </c>
      <c r="R18" s="119"/>
      <c r="S18" s="7">
        <f>D5+I4+N6</f>
        <v>30</v>
      </c>
      <c r="T18" s="9"/>
      <c r="U18" s="1" t="s">
        <v>0</v>
      </c>
      <c r="V18" s="118" t="s">
        <v>19</v>
      </c>
      <c r="W18" s="119"/>
      <c r="X18" s="7">
        <f>D5+I4+N6+S4</f>
        <v>41</v>
      </c>
      <c r="Y18" s="9"/>
      <c r="Z18" s="1" t="s">
        <v>0</v>
      </c>
      <c r="AA18" s="118" t="s">
        <v>19</v>
      </c>
      <c r="AB18" s="119"/>
      <c r="AC18" s="27">
        <f>AB4</f>
        <v>50</v>
      </c>
    </row>
    <row r="19" spans="1:29" ht="15" customHeight="1" x14ac:dyDescent="0.25">
      <c r="A19" s="100"/>
      <c r="B19" s="101"/>
      <c r="C19" s="101"/>
      <c r="D19" s="102"/>
      <c r="E19" s="9"/>
      <c r="F19" s="1" t="s">
        <v>1</v>
      </c>
      <c r="G19" s="118" t="s">
        <v>19</v>
      </c>
      <c r="H19" s="119"/>
      <c r="I19" s="3">
        <v>10</v>
      </c>
      <c r="J19" s="9"/>
      <c r="K19" s="1" t="s">
        <v>1</v>
      </c>
      <c r="L19" s="118" t="s">
        <v>15</v>
      </c>
      <c r="M19" s="119"/>
      <c r="N19" s="7">
        <f>D4+I6</f>
        <v>20</v>
      </c>
      <c r="O19" s="9"/>
      <c r="P19" s="1" t="s">
        <v>1</v>
      </c>
      <c r="Q19" s="118" t="s">
        <v>18</v>
      </c>
      <c r="R19" s="119"/>
      <c r="S19" s="7">
        <f>D7+I5+N4</f>
        <v>29</v>
      </c>
      <c r="T19" s="9"/>
      <c r="U19" s="1" t="s">
        <v>1</v>
      </c>
      <c r="V19" s="118" t="s">
        <v>18</v>
      </c>
      <c r="W19" s="119"/>
      <c r="X19" s="7">
        <f>D7+I5+N4+S7</f>
        <v>37</v>
      </c>
      <c r="Y19" s="9"/>
      <c r="Z19" s="1" t="s">
        <v>1</v>
      </c>
      <c r="AA19" s="118" t="s">
        <v>18</v>
      </c>
      <c r="AB19" s="119"/>
      <c r="AC19" s="27">
        <f t="shared" ref="AC19:AC27" si="0">AB5</f>
        <v>48</v>
      </c>
    </row>
    <row r="20" spans="1:29" ht="15" customHeight="1" x14ac:dyDescent="0.25">
      <c r="A20" s="100"/>
      <c r="B20" s="101"/>
      <c r="C20" s="101"/>
      <c r="D20" s="102"/>
      <c r="E20" s="9"/>
      <c r="F20" s="1" t="s">
        <v>2</v>
      </c>
      <c r="G20" s="118" t="s">
        <v>50</v>
      </c>
      <c r="H20" s="119"/>
      <c r="I20" s="3">
        <v>9</v>
      </c>
      <c r="J20" s="9"/>
      <c r="K20" s="1" t="s">
        <v>2</v>
      </c>
      <c r="L20" s="118" t="s">
        <v>18</v>
      </c>
      <c r="M20" s="119"/>
      <c r="N20" s="7">
        <f>D7+I5</f>
        <v>18</v>
      </c>
      <c r="O20" s="9"/>
      <c r="P20" s="1" t="s">
        <v>2</v>
      </c>
      <c r="Q20" s="118" t="s">
        <v>15</v>
      </c>
      <c r="R20" s="119"/>
      <c r="S20" s="7">
        <f>D4+I6+N9</f>
        <v>26</v>
      </c>
      <c r="T20" s="9"/>
      <c r="U20" s="1" t="s">
        <v>2</v>
      </c>
      <c r="V20" s="118" t="s">
        <v>15</v>
      </c>
      <c r="W20" s="119"/>
      <c r="X20" s="7">
        <f>D4+I6+N9+S6</f>
        <v>35</v>
      </c>
      <c r="Y20" s="9"/>
      <c r="Z20" s="1" t="s">
        <v>2</v>
      </c>
      <c r="AA20" s="118" t="s">
        <v>15</v>
      </c>
      <c r="AB20" s="119"/>
      <c r="AC20" s="27">
        <f t="shared" si="0"/>
        <v>41</v>
      </c>
    </row>
    <row r="21" spans="1:29" ht="15" customHeight="1" x14ac:dyDescent="0.25">
      <c r="A21" s="100"/>
      <c r="B21" s="101"/>
      <c r="C21" s="101"/>
      <c r="D21" s="102"/>
      <c r="E21" s="9"/>
      <c r="F21" s="1" t="s">
        <v>3</v>
      </c>
      <c r="G21" s="118" t="s">
        <v>18</v>
      </c>
      <c r="H21" s="119"/>
      <c r="I21" s="3">
        <v>8</v>
      </c>
      <c r="J21" s="9"/>
      <c r="K21" s="1" t="s">
        <v>3</v>
      </c>
      <c r="L21" s="118" t="s">
        <v>42</v>
      </c>
      <c r="M21" s="119"/>
      <c r="N21" s="7">
        <f>D9+I7</f>
        <v>14</v>
      </c>
      <c r="O21" s="9"/>
      <c r="P21" s="1" t="s">
        <v>3</v>
      </c>
      <c r="Q21" s="118" t="s">
        <v>42</v>
      </c>
      <c r="R21" s="119"/>
      <c r="S21" s="7">
        <f>D9+I7+N8</f>
        <v>21</v>
      </c>
      <c r="T21" s="9"/>
      <c r="U21" s="1" t="s">
        <v>3</v>
      </c>
      <c r="V21" s="118" t="s">
        <v>42</v>
      </c>
      <c r="W21" s="119"/>
      <c r="X21" s="7">
        <f>D9+I7+N8+S5</f>
        <v>31</v>
      </c>
      <c r="Y21" s="9"/>
      <c r="Z21" s="1" t="s">
        <v>3</v>
      </c>
      <c r="AA21" s="118" t="s">
        <v>42</v>
      </c>
      <c r="AB21" s="119"/>
      <c r="AC21" s="27">
        <f t="shared" si="0"/>
        <v>41</v>
      </c>
    </row>
    <row r="22" spans="1:29" ht="15" customHeight="1" x14ac:dyDescent="0.25">
      <c r="A22" s="100"/>
      <c r="B22" s="101"/>
      <c r="C22" s="101"/>
      <c r="D22" s="102"/>
      <c r="E22" s="9"/>
      <c r="F22" s="1" t="s">
        <v>4</v>
      </c>
      <c r="G22" s="118" t="s">
        <v>106</v>
      </c>
      <c r="H22" s="119"/>
      <c r="I22" s="3">
        <v>7</v>
      </c>
      <c r="J22" s="9"/>
      <c r="K22" s="1" t="s">
        <v>4</v>
      </c>
      <c r="L22" s="118" t="s">
        <v>126</v>
      </c>
      <c r="M22" s="119"/>
      <c r="N22" s="7">
        <f>D10+I8</f>
        <v>12</v>
      </c>
      <c r="O22" s="9"/>
      <c r="P22" s="1" t="s">
        <v>4</v>
      </c>
      <c r="Q22" s="93" t="s">
        <v>22</v>
      </c>
      <c r="R22" s="93"/>
      <c r="S22" s="7">
        <f>D11+I9+N5</f>
        <v>20</v>
      </c>
      <c r="T22" s="9"/>
      <c r="U22" s="1" t="s">
        <v>4</v>
      </c>
      <c r="V22" s="93" t="s">
        <v>22</v>
      </c>
      <c r="W22" s="93"/>
      <c r="X22" s="7">
        <f>D11+I9+N5+S13</f>
        <v>22</v>
      </c>
      <c r="Y22" s="9"/>
      <c r="Z22" s="1" t="s">
        <v>4</v>
      </c>
      <c r="AA22" s="93" t="s">
        <v>22</v>
      </c>
      <c r="AB22" s="93"/>
      <c r="AC22" s="27">
        <f t="shared" si="0"/>
        <v>29</v>
      </c>
    </row>
    <row r="23" spans="1:29" ht="15" customHeight="1" x14ac:dyDescent="0.25">
      <c r="A23" s="100"/>
      <c r="B23" s="101"/>
      <c r="C23" s="101"/>
      <c r="D23" s="102"/>
      <c r="E23" s="9"/>
      <c r="F23" s="1" t="s">
        <v>5</v>
      </c>
      <c r="G23" s="118" t="s">
        <v>42</v>
      </c>
      <c r="H23" s="119"/>
      <c r="I23" s="3">
        <v>6</v>
      </c>
      <c r="J23" s="9"/>
      <c r="K23" s="1" t="s">
        <v>5</v>
      </c>
      <c r="L23" s="93" t="s">
        <v>22</v>
      </c>
      <c r="M23" s="93"/>
      <c r="N23" s="7">
        <f>D11+I9</f>
        <v>10</v>
      </c>
      <c r="O23" s="9"/>
      <c r="P23" s="94" t="s">
        <v>5</v>
      </c>
      <c r="Q23" s="118" t="s">
        <v>107</v>
      </c>
      <c r="R23" s="119"/>
      <c r="S23" s="7">
        <f>D12+I10+N7</f>
        <v>16</v>
      </c>
      <c r="T23" s="9"/>
      <c r="U23" s="1" t="s">
        <v>5</v>
      </c>
      <c r="V23" s="118" t="s">
        <v>107</v>
      </c>
      <c r="W23" s="119"/>
      <c r="X23" s="7">
        <f>D12+I10+N7+S10</f>
        <v>21</v>
      </c>
      <c r="Y23" s="9"/>
      <c r="Z23" s="1" t="s">
        <v>5</v>
      </c>
      <c r="AA23" s="93" t="s">
        <v>43</v>
      </c>
      <c r="AB23" s="93"/>
      <c r="AC23" s="27">
        <f t="shared" si="0"/>
        <v>25</v>
      </c>
    </row>
    <row r="24" spans="1:29" ht="15" customHeight="1" x14ac:dyDescent="0.25">
      <c r="A24" s="100"/>
      <c r="B24" s="101"/>
      <c r="C24" s="101"/>
      <c r="D24" s="102"/>
      <c r="E24" s="9"/>
      <c r="F24" s="1" t="s">
        <v>6</v>
      </c>
      <c r="G24" s="118" t="s">
        <v>126</v>
      </c>
      <c r="H24" s="119"/>
      <c r="I24" s="3">
        <v>5</v>
      </c>
      <c r="J24" s="9"/>
      <c r="K24" s="1" t="s">
        <v>6</v>
      </c>
      <c r="L24" s="123" t="s">
        <v>50</v>
      </c>
      <c r="M24" s="123"/>
      <c r="N24" s="7">
        <f>D6+I14</f>
        <v>9</v>
      </c>
      <c r="O24" s="9"/>
      <c r="P24" s="109"/>
      <c r="Q24" s="118" t="s">
        <v>126</v>
      </c>
      <c r="R24" s="119"/>
      <c r="S24" s="7">
        <f>D10+I8+N11</f>
        <v>16</v>
      </c>
      <c r="T24" s="9"/>
      <c r="U24" s="1" t="s">
        <v>6</v>
      </c>
      <c r="V24" s="118" t="s">
        <v>126</v>
      </c>
      <c r="W24" s="119"/>
      <c r="X24" s="7">
        <f>D10+I8+N11+S12</f>
        <v>19</v>
      </c>
      <c r="Y24" s="9"/>
      <c r="Z24" s="1" t="s">
        <v>6</v>
      </c>
      <c r="AA24" s="118" t="s">
        <v>107</v>
      </c>
      <c r="AB24" s="119"/>
      <c r="AC24" s="27">
        <f t="shared" si="0"/>
        <v>25</v>
      </c>
    </row>
    <row r="25" spans="1:29" ht="15" customHeight="1" x14ac:dyDescent="0.25">
      <c r="A25" s="100"/>
      <c r="B25" s="101"/>
      <c r="C25" s="101"/>
      <c r="D25" s="102"/>
      <c r="E25" s="9"/>
      <c r="F25" s="1" t="s">
        <v>7</v>
      </c>
      <c r="G25" s="118" t="s">
        <v>22</v>
      </c>
      <c r="H25" s="119"/>
      <c r="I25" s="3">
        <v>4</v>
      </c>
      <c r="J25" s="9"/>
      <c r="K25" s="1" t="s">
        <v>7</v>
      </c>
      <c r="L25" s="118" t="s">
        <v>107</v>
      </c>
      <c r="M25" s="119"/>
      <c r="N25" s="7">
        <f>D12+I10</f>
        <v>8</v>
      </c>
      <c r="O25" s="9"/>
      <c r="P25" s="94" t="s">
        <v>7</v>
      </c>
      <c r="Q25" s="123" t="s">
        <v>50</v>
      </c>
      <c r="R25" s="123"/>
      <c r="S25" s="7">
        <f>D6+I14+N14</f>
        <v>10</v>
      </c>
      <c r="T25" s="9"/>
      <c r="U25" s="1" t="s">
        <v>7</v>
      </c>
      <c r="V25" s="93" t="s">
        <v>43</v>
      </c>
      <c r="W25" s="93"/>
      <c r="X25" s="7">
        <f>D14+I11+N10+S8</f>
        <v>17</v>
      </c>
      <c r="Y25" s="9"/>
      <c r="Z25" s="1" t="s">
        <v>7</v>
      </c>
      <c r="AA25" s="118" t="s">
        <v>126</v>
      </c>
      <c r="AB25" s="119"/>
      <c r="AC25" s="27">
        <f t="shared" si="0"/>
        <v>22</v>
      </c>
    </row>
    <row r="26" spans="1:29" ht="15" customHeight="1" x14ac:dyDescent="0.25">
      <c r="A26" s="100"/>
      <c r="B26" s="101"/>
      <c r="C26" s="101"/>
      <c r="D26" s="102"/>
      <c r="E26" s="9"/>
      <c r="F26" s="1" t="s">
        <v>8</v>
      </c>
      <c r="G26" s="118" t="s">
        <v>107</v>
      </c>
      <c r="H26" s="119"/>
      <c r="I26" s="3">
        <v>3</v>
      </c>
      <c r="J26" s="9"/>
      <c r="K26" s="1" t="s">
        <v>8</v>
      </c>
      <c r="L26" s="118" t="s">
        <v>106</v>
      </c>
      <c r="M26" s="119"/>
      <c r="N26" s="7">
        <f>D8+I13</f>
        <v>7</v>
      </c>
      <c r="O26" s="9"/>
      <c r="P26" s="120"/>
      <c r="Q26" s="93" t="s">
        <v>43</v>
      </c>
      <c r="R26" s="93"/>
      <c r="S26" s="7">
        <f>D14+I11+N10</f>
        <v>10</v>
      </c>
      <c r="T26" s="9"/>
      <c r="U26" s="1" t="s">
        <v>8</v>
      </c>
      <c r="V26" s="118" t="s">
        <v>106</v>
      </c>
      <c r="W26" s="119"/>
      <c r="X26" s="7">
        <f>D8+I13+N12+S11</f>
        <v>14</v>
      </c>
      <c r="Y26" s="9"/>
      <c r="Z26" s="1" t="s">
        <v>8</v>
      </c>
      <c r="AA26" s="118" t="s">
        <v>106</v>
      </c>
      <c r="AB26" s="119"/>
      <c r="AC26" s="27">
        <f t="shared" si="0"/>
        <v>19</v>
      </c>
    </row>
    <row r="27" spans="1:29" ht="15" customHeight="1" x14ac:dyDescent="0.25">
      <c r="A27" s="100"/>
      <c r="B27" s="101"/>
      <c r="C27" s="101"/>
      <c r="D27" s="102"/>
      <c r="E27" s="9"/>
      <c r="F27" s="1" t="s">
        <v>9</v>
      </c>
      <c r="G27" s="118" t="s">
        <v>51</v>
      </c>
      <c r="H27" s="119"/>
      <c r="I27" s="3">
        <v>2</v>
      </c>
      <c r="J27" s="9"/>
      <c r="K27" s="94" t="s">
        <v>9</v>
      </c>
      <c r="L27" s="93" t="s">
        <v>43</v>
      </c>
      <c r="M27" s="93"/>
      <c r="N27" s="7">
        <f>D14+I11</f>
        <v>5</v>
      </c>
      <c r="O27" s="9"/>
      <c r="P27" s="109"/>
      <c r="Q27" s="118" t="s">
        <v>106</v>
      </c>
      <c r="R27" s="119"/>
      <c r="S27" s="7">
        <f>D8+I13+N12</f>
        <v>10</v>
      </c>
      <c r="T27" s="9"/>
      <c r="U27" s="1" t="s">
        <v>9</v>
      </c>
      <c r="V27" s="123" t="s">
        <v>51</v>
      </c>
      <c r="W27" s="123"/>
      <c r="X27" s="7">
        <f>D13+I12+N13+S9</f>
        <v>13</v>
      </c>
      <c r="Y27" s="9"/>
      <c r="Z27" s="1" t="s">
        <v>9</v>
      </c>
      <c r="AA27" s="123" t="s">
        <v>50</v>
      </c>
      <c r="AB27" s="123"/>
      <c r="AC27" s="27">
        <f t="shared" si="0"/>
        <v>13</v>
      </c>
    </row>
    <row r="28" spans="1:29" ht="15" customHeight="1" thickBot="1" x14ac:dyDescent="0.3">
      <c r="A28" s="103"/>
      <c r="B28" s="104"/>
      <c r="C28" s="104"/>
      <c r="D28" s="105"/>
      <c r="E28" s="15"/>
      <c r="F28" s="28" t="s">
        <v>10</v>
      </c>
      <c r="G28" s="116" t="s">
        <v>43</v>
      </c>
      <c r="H28" s="117"/>
      <c r="I28" s="29">
        <v>1</v>
      </c>
      <c r="J28" s="15"/>
      <c r="K28" s="95"/>
      <c r="L28" s="91" t="s">
        <v>51</v>
      </c>
      <c r="M28" s="92"/>
      <c r="N28" s="11">
        <f>D13+I12</f>
        <v>5</v>
      </c>
      <c r="O28" s="15"/>
      <c r="P28" s="28" t="s">
        <v>10</v>
      </c>
      <c r="Q28" s="91" t="s">
        <v>51</v>
      </c>
      <c r="R28" s="92"/>
      <c r="S28" s="11">
        <f>D13+I12+N13</f>
        <v>7</v>
      </c>
      <c r="T28" s="15"/>
      <c r="U28" s="28" t="s">
        <v>10</v>
      </c>
      <c r="V28" s="116" t="s">
        <v>50</v>
      </c>
      <c r="W28" s="117"/>
      <c r="X28" s="11">
        <f>D6+I14+N14+S14</f>
        <v>11</v>
      </c>
      <c r="Y28" s="15"/>
      <c r="Z28" s="28" t="s">
        <v>10</v>
      </c>
      <c r="AA28" s="116" t="s">
        <v>51</v>
      </c>
      <c r="AB28" s="117"/>
      <c r="AC28" s="30">
        <f>AB14</f>
        <v>13</v>
      </c>
    </row>
  </sheetData>
  <mergeCells count="83">
    <mergeCell ref="Z3:AA3"/>
    <mergeCell ref="Y3:Y14"/>
    <mergeCell ref="A1:AC1"/>
    <mergeCell ref="A2:D2"/>
    <mergeCell ref="F2:I2"/>
    <mergeCell ref="K2:N2"/>
    <mergeCell ref="P2:S2"/>
    <mergeCell ref="U2:X2"/>
    <mergeCell ref="Z2:AB2"/>
    <mergeCell ref="A3:B3"/>
    <mergeCell ref="F3:G3"/>
    <mergeCell ref="K3:L3"/>
    <mergeCell ref="P3:Q3"/>
    <mergeCell ref="U3:V3"/>
    <mergeCell ref="A16:D28"/>
    <mergeCell ref="F16:I16"/>
    <mergeCell ref="K16:N16"/>
    <mergeCell ref="P16:S16"/>
    <mergeCell ref="U16:X16"/>
    <mergeCell ref="G18:H18"/>
    <mergeCell ref="L18:M18"/>
    <mergeCell ref="Q18:R18"/>
    <mergeCell ref="V18:W18"/>
    <mergeCell ref="G21:H21"/>
    <mergeCell ref="L21:M21"/>
    <mergeCell ref="Q21:R21"/>
    <mergeCell ref="V21:W21"/>
    <mergeCell ref="G23:H23"/>
    <mergeCell ref="L23:M23"/>
    <mergeCell ref="Q23:R23"/>
    <mergeCell ref="Z16:AC16"/>
    <mergeCell ref="F17:H17"/>
    <mergeCell ref="K17:M17"/>
    <mergeCell ref="P17:R17"/>
    <mergeCell ref="U17:W17"/>
    <mergeCell ref="Z17:AB17"/>
    <mergeCell ref="AA18:AB18"/>
    <mergeCell ref="G19:H19"/>
    <mergeCell ref="L19:M19"/>
    <mergeCell ref="Q19:R19"/>
    <mergeCell ref="V19:W19"/>
    <mergeCell ref="AA19:AB19"/>
    <mergeCell ref="AA21:AB21"/>
    <mergeCell ref="G20:H20"/>
    <mergeCell ref="L20:M20"/>
    <mergeCell ref="Q20:R20"/>
    <mergeCell ref="V20:W20"/>
    <mergeCell ref="AA20:AB20"/>
    <mergeCell ref="V23:W23"/>
    <mergeCell ref="AA23:AB23"/>
    <mergeCell ref="G22:H22"/>
    <mergeCell ref="L22:M22"/>
    <mergeCell ref="Q22:R22"/>
    <mergeCell ref="V22:W22"/>
    <mergeCell ref="AA22:AB22"/>
    <mergeCell ref="P23:P24"/>
    <mergeCell ref="G25:H25"/>
    <mergeCell ref="L25:M25"/>
    <mergeCell ref="Q25:R25"/>
    <mergeCell ref="V25:W25"/>
    <mergeCell ref="AA25:AB25"/>
    <mergeCell ref="P25:P27"/>
    <mergeCell ref="G24:H24"/>
    <mergeCell ref="L24:M24"/>
    <mergeCell ref="Q24:R24"/>
    <mergeCell ref="V24:W24"/>
    <mergeCell ref="AA24:AB24"/>
    <mergeCell ref="G27:H27"/>
    <mergeCell ref="L27:M27"/>
    <mergeCell ref="Q27:R27"/>
    <mergeCell ref="V27:W27"/>
    <mergeCell ref="AA27:AB27"/>
    <mergeCell ref="K27:K28"/>
    <mergeCell ref="G26:H26"/>
    <mergeCell ref="L26:M26"/>
    <mergeCell ref="Q26:R26"/>
    <mergeCell ref="V26:W26"/>
    <mergeCell ref="AA26:AB26"/>
    <mergeCell ref="G28:H28"/>
    <mergeCell ref="AA28:AB28"/>
    <mergeCell ref="V28:W28"/>
    <mergeCell ref="Q28:R28"/>
    <mergeCell ref="L28:M2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70AF-5BC1-4D11-8B00-4C247F521672}">
  <sheetPr>
    <tabColor rgb="FF554987"/>
  </sheetPr>
  <dimension ref="A1:AC28"/>
  <sheetViews>
    <sheetView tabSelected="1" topLeftCell="A3" zoomScale="80" zoomScaleNormal="80" workbookViewId="0">
      <selection activeCell="AD15" sqref="AD15"/>
    </sheetView>
  </sheetViews>
  <sheetFormatPr defaultRowHeight="15" x14ac:dyDescent="0.25"/>
  <cols>
    <col min="1" max="1" width="3.7109375" bestFit="1" customWidth="1"/>
    <col min="2" max="2" width="18.85546875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8.85546875" customWidth="1"/>
    <col min="8" max="8" width="9.42578125" bestFit="1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10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9.42578125" bestFit="1" customWidth="1"/>
    <col min="19" max="19" width="5.140625" bestFit="1" customWidth="1"/>
    <col min="20" max="20" width="4.28515625" customWidth="1"/>
    <col min="21" max="21" width="3.7109375" bestFit="1" customWidth="1"/>
    <col min="22" max="22" width="18.140625" bestFit="1" customWidth="1"/>
    <col min="23" max="23" width="9.42578125" bestFit="1" customWidth="1"/>
    <col min="24" max="24" width="6.140625" customWidth="1"/>
    <col min="25" max="25" width="4" customWidth="1"/>
    <col min="26" max="26" width="3.42578125" customWidth="1"/>
    <col min="27" max="27" width="21.140625" customWidth="1"/>
    <col min="29" max="29" width="5.85546875" customWidth="1"/>
  </cols>
  <sheetData>
    <row r="1" spans="1:29" ht="32.25" thickBot="1" x14ac:dyDescent="0.55000000000000004">
      <c r="A1" s="126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8"/>
    </row>
    <row r="2" spans="1:29" ht="94.5" customHeight="1" x14ac:dyDescent="0.25">
      <c r="A2" s="129" t="s">
        <v>128</v>
      </c>
      <c r="B2" s="130"/>
      <c r="C2" s="130"/>
      <c r="D2" s="130"/>
      <c r="E2" s="9"/>
      <c r="F2" s="131" t="s">
        <v>143</v>
      </c>
      <c r="G2" s="130"/>
      <c r="H2" s="130"/>
      <c r="I2" s="130"/>
      <c r="J2" s="9"/>
      <c r="K2" s="131" t="s">
        <v>146</v>
      </c>
      <c r="L2" s="130"/>
      <c r="M2" s="130"/>
      <c r="N2" s="130"/>
      <c r="O2" s="9"/>
      <c r="P2" s="131" t="s">
        <v>136</v>
      </c>
      <c r="Q2" s="130"/>
      <c r="R2" s="130"/>
      <c r="S2" s="130"/>
      <c r="T2" s="9"/>
      <c r="U2" s="131" t="s">
        <v>129</v>
      </c>
      <c r="V2" s="131"/>
      <c r="W2" s="131"/>
      <c r="X2" s="131"/>
      <c r="Y2" s="9"/>
      <c r="Z2" s="130" t="s">
        <v>80</v>
      </c>
      <c r="AA2" s="130"/>
      <c r="AB2" s="130"/>
      <c r="AC2" s="12"/>
    </row>
    <row r="3" spans="1:29" x14ac:dyDescent="0.25">
      <c r="A3" s="78" t="s">
        <v>47</v>
      </c>
      <c r="B3" s="79"/>
      <c r="C3" s="70" t="s">
        <v>48</v>
      </c>
      <c r="D3" s="70" t="s">
        <v>49</v>
      </c>
      <c r="E3" s="9"/>
      <c r="F3" s="79" t="s">
        <v>47</v>
      </c>
      <c r="G3" s="79"/>
      <c r="H3" s="70" t="s">
        <v>48</v>
      </c>
      <c r="I3" s="70" t="s">
        <v>49</v>
      </c>
      <c r="J3" s="9"/>
      <c r="K3" s="79" t="s">
        <v>47</v>
      </c>
      <c r="L3" s="79"/>
      <c r="M3" s="70" t="s">
        <v>48</v>
      </c>
      <c r="N3" s="70" t="s">
        <v>49</v>
      </c>
      <c r="O3" s="9"/>
      <c r="P3" s="79" t="s">
        <v>47</v>
      </c>
      <c r="Q3" s="79"/>
      <c r="R3" s="70" t="s">
        <v>48</v>
      </c>
      <c r="S3" s="70" t="s">
        <v>49</v>
      </c>
      <c r="T3" s="9"/>
      <c r="U3" s="79" t="s">
        <v>47</v>
      </c>
      <c r="V3" s="79"/>
      <c r="W3" s="70" t="s">
        <v>48</v>
      </c>
      <c r="X3" s="70" t="s">
        <v>49</v>
      </c>
      <c r="Y3" s="9"/>
      <c r="Z3" s="79" t="s">
        <v>47</v>
      </c>
      <c r="AA3" s="79"/>
      <c r="AB3" s="70" t="s">
        <v>49</v>
      </c>
      <c r="AC3" s="12"/>
    </row>
    <row r="4" spans="1:29" x14ac:dyDescent="0.25">
      <c r="A4" s="13" t="s">
        <v>0</v>
      </c>
      <c r="B4" s="8" t="s">
        <v>17</v>
      </c>
      <c r="C4" s="5">
        <v>21.65</v>
      </c>
      <c r="D4" s="3">
        <v>11</v>
      </c>
      <c r="E4" s="14"/>
      <c r="F4" s="1" t="s">
        <v>0</v>
      </c>
      <c r="G4" s="8" t="s">
        <v>17</v>
      </c>
      <c r="H4" s="5">
        <v>14.11</v>
      </c>
      <c r="I4" s="3">
        <v>11</v>
      </c>
      <c r="J4" s="14"/>
      <c r="K4" s="1" t="s">
        <v>0</v>
      </c>
      <c r="L4" s="8" t="s">
        <v>16</v>
      </c>
      <c r="M4" s="5">
        <v>17.149999999999999</v>
      </c>
      <c r="N4" s="3">
        <v>11</v>
      </c>
      <c r="O4" s="14"/>
      <c r="P4" s="1" t="s">
        <v>0</v>
      </c>
      <c r="Q4" s="8" t="s">
        <v>17</v>
      </c>
      <c r="R4" s="5">
        <v>60.53</v>
      </c>
      <c r="S4" s="3">
        <v>11</v>
      </c>
      <c r="T4" s="14"/>
      <c r="U4" s="1" t="s">
        <v>0</v>
      </c>
      <c r="V4" s="8" t="s">
        <v>16</v>
      </c>
      <c r="W4" s="5">
        <v>11.87</v>
      </c>
      <c r="X4" s="3">
        <v>11</v>
      </c>
      <c r="Y4" s="9"/>
      <c r="Z4" s="1" t="s">
        <v>0</v>
      </c>
      <c r="AA4" s="8" t="s">
        <v>17</v>
      </c>
      <c r="AB4" s="3">
        <v>52</v>
      </c>
      <c r="AC4" s="12"/>
    </row>
    <row r="5" spans="1:29" x14ac:dyDescent="0.25">
      <c r="A5" s="13" t="s">
        <v>1</v>
      </c>
      <c r="B5" s="8" t="s">
        <v>16</v>
      </c>
      <c r="C5" s="5">
        <v>21.94</v>
      </c>
      <c r="D5" s="3">
        <v>10</v>
      </c>
      <c r="E5" s="14"/>
      <c r="F5" s="1" t="s">
        <v>1</v>
      </c>
      <c r="G5" s="8" t="s">
        <v>16</v>
      </c>
      <c r="H5" s="5">
        <v>15.95</v>
      </c>
      <c r="I5" s="3">
        <v>10</v>
      </c>
      <c r="J5" s="14"/>
      <c r="K5" s="1" t="s">
        <v>1</v>
      </c>
      <c r="L5" s="8" t="s">
        <v>46</v>
      </c>
      <c r="M5" s="5">
        <v>19.39</v>
      </c>
      <c r="N5" s="3">
        <v>10</v>
      </c>
      <c r="O5" s="14"/>
      <c r="P5" s="1" t="s">
        <v>1</v>
      </c>
      <c r="Q5" s="8" t="s">
        <v>16</v>
      </c>
      <c r="R5" s="5">
        <v>57.03</v>
      </c>
      <c r="S5" s="3">
        <v>10</v>
      </c>
      <c r="T5" s="14"/>
      <c r="U5" s="1" t="s">
        <v>1</v>
      </c>
      <c r="V5" s="8" t="s">
        <v>17</v>
      </c>
      <c r="W5" s="5">
        <v>11.99</v>
      </c>
      <c r="X5" s="3">
        <v>10</v>
      </c>
      <c r="Y5" s="9"/>
      <c r="Z5" s="1" t="s">
        <v>1</v>
      </c>
      <c r="AA5" s="8" t="s">
        <v>16</v>
      </c>
      <c r="AB5" s="3">
        <v>52</v>
      </c>
      <c r="AC5" s="12"/>
    </row>
    <row r="6" spans="1:29" x14ac:dyDescent="0.25">
      <c r="A6" s="13" t="s">
        <v>2</v>
      </c>
      <c r="B6" s="8" t="s">
        <v>46</v>
      </c>
      <c r="C6" s="5">
        <v>22.48</v>
      </c>
      <c r="D6" s="3">
        <v>9</v>
      </c>
      <c r="E6" s="14"/>
      <c r="F6" s="1" t="s">
        <v>2</v>
      </c>
      <c r="G6" s="8" t="s">
        <v>46</v>
      </c>
      <c r="H6" s="5">
        <v>28.63</v>
      </c>
      <c r="I6" s="3">
        <v>9</v>
      </c>
      <c r="J6" s="14"/>
      <c r="K6" s="1" t="s">
        <v>2</v>
      </c>
      <c r="L6" s="8" t="s">
        <v>17</v>
      </c>
      <c r="M6" s="5">
        <v>19.63</v>
      </c>
      <c r="N6" s="3">
        <v>9</v>
      </c>
      <c r="O6" s="14"/>
      <c r="P6" s="1" t="s">
        <v>2</v>
      </c>
      <c r="Q6" s="8" t="s">
        <v>46</v>
      </c>
      <c r="R6" s="5">
        <v>55.61</v>
      </c>
      <c r="S6" s="3">
        <v>9</v>
      </c>
      <c r="T6" s="14"/>
      <c r="U6" s="1" t="s">
        <v>2</v>
      </c>
      <c r="V6" s="8" t="s">
        <v>21</v>
      </c>
      <c r="W6" s="5">
        <v>15.05</v>
      </c>
      <c r="X6" s="3">
        <v>9</v>
      </c>
      <c r="Y6" s="9"/>
      <c r="Z6" s="1" t="s">
        <v>2</v>
      </c>
      <c r="AA6" s="8" t="s">
        <v>46</v>
      </c>
      <c r="AB6" s="3">
        <v>43</v>
      </c>
      <c r="AC6" s="12"/>
    </row>
    <row r="7" spans="1:29" x14ac:dyDescent="0.25">
      <c r="A7" s="13" t="s">
        <v>3</v>
      </c>
      <c r="B7" s="8" t="s">
        <v>21</v>
      </c>
      <c r="C7" s="5">
        <v>24.36</v>
      </c>
      <c r="D7" s="3">
        <v>8</v>
      </c>
      <c r="E7" s="14"/>
      <c r="F7" s="1" t="s">
        <v>3</v>
      </c>
      <c r="G7" s="8" t="s">
        <v>132</v>
      </c>
      <c r="H7" s="5">
        <v>45.81</v>
      </c>
      <c r="I7" s="3">
        <v>8</v>
      </c>
      <c r="J7" s="14"/>
      <c r="K7" s="1" t="s">
        <v>3</v>
      </c>
      <c r="L7" s="8" t="s">
        <v>23</v>
      </c>
      <c r="M7" s="5">
        <v>27.28</v>
      </c>
      <c r="N7" s="3">
        <v>8</v>
      </c>
      <c r="O7" s="14"/>
      <c r="P7" s="1" t="s">
        <v>3</v>
      </c>
      <c r="Q7" s="8" t="s">
        <v>23</v>
      </c>
      <c r="R7" s="5">
        <v>48.43</v>
      </c>
      <c r="S7" s="3">
        <v>8</v>
      </c>
      <c r="T7" s="14"/>
      <c r="U7" s="1" t="s">
        <v>3</v>
      </c>
      <c r="V7" s="8" t="s">
        <v>23</v>
      </c>
      <c r="W7" s="5">
        <v>15.49</v>
      </c>
      <c r="X7" s="3">
        <v>8</v>
      </c>
      <c r="Y7" s="9"/>
      <c r="Z7" s="1" t="s">
        <v>3</v>
      </c>
      <c r="AA7" s="8" t="s">
        <v>21</v>
      </c>
      <c r="AB7" s="3">
        <v>37</v>
      </c>
      <c r="AC7" s="12"/>
    </row>
    <row r="8" spans="1:29" x14ac:dyDescent="0.25">
      <c r="A8" s="13" t="s">
        <v>4</v>
      </c>
      <c r="B8" s="8" t="s">
        <v>66</v>
      </c>
      <c r="C8" s="5">
        <v>24.64</v>
      </c>
      <c r="D8" s="3">
        <v>7</v>
      </c>
      <c r="E8" s="14"/>
      <c r="F8" s="1" t="s">
        <v>4</v>
      </c>
      <c r="G8" s="8" t="s">
        <v>23</v>
      </c>
      <c r="H8" s="5">
        <v>48.43</v>
      </c>
      <c r="I8" s="3">
        <v>7</v>
      </c>
      <c r="J8" s="14"/>
      <c r="K8" s="1" t="s">
        <v>4</v>
      </c>
      <c r="L8" s="8" t="s">
        <v>21</v>
      </c>
      <c r="M8" s="5">
        <v>36.549999999999997</v>
      </c>
      <c r="N8" s="3">
        <v>7</v>
      </c>
      <c r="O8" s="14"/>
      <c r="P8" s="1" t="s">
        <v>4</v>
      </c>
      <c r="Q8" s="8" t="s">
        <v>21</v>
      </c>
      <c r="R8" s="5">
        <v>47.49</v>
      </c>
      <c r="S8" s="3">
        <v>7</v>
      </c>
      <c r="T8" s="14"/>
      <c r="U8" s="1" t="s">
        <v>4</v>
      </c>
      <c r="V8" s="8" t="s">
        <v>65</v>
      </c>
      <c r="W8" s="5">
        <v>17.5</v>
      </c>
      <c r="X8" s="3">
        <v>7</v>
      </c>
      <c r="Y8" s="9"/>
      <c r="Z8" s="1" t="s">
        <v>4</v>
      </c>
      <c r="AA8" s="8" t="s">
        <v>23</v>
      </c>
      <c r="AB8" s="3">
        <v>35</v>
      </c>
      <c r="AC8" s="12"/>
    </row>
    <row r="9" spans="1:29" x14ac:dyDescent="0.25">
      <c r="A9" s="13" t="s">
        <v>5</v>
      </c>
      <c r="B9" s="8" t="s">
        <v>132</v>
      </c>
      <c r="C9" s="5">
        <v>26.02</v>
      </c>
      <c r="D9" s="3">
        <v>6</v>
      </c>
      <c r="E9" s="14"/>
      <c r="F9" s="1" t="s">
        <v>5</v>
      </c>
      <c r="G9" s="8" t="s">
        <v>21</v>
      </c>
      <c r="H9" s="5" t="s">
        <v>144</v>
      </c>
      <c r="I9" s="3">
        <v>6</v>
      </c>
      <c r="J9" s="14"/>
      <c r="K9" s="1" t="s">
        <v>5</v>
      </c>
      <c r="L9" s="8" t="s">
        <v>66</v>
      </c>
      <c r="M9" s="5" t="s">
        <v>147</v>
      </c>
      <c r="N9" s="3">
        <v>6</v>
      </c>
      <c r="O9" s="14"/>
      <c r="P9" s="1" t="s">
        <v>5</v>
      </c>
      <c r="Q9" s="8" t="s">
        <v>132</v>
      </c>
      <c r="R9" s="5">
        <v>46.57</v>
      </c>
      <c r="S9" s="3">
        <v>6</v>
      </c>
      <c r="T9" s="14"/>
      <c r="U9" s="1" t="s">
        <v>5</v>
      </c>
      <c r="V9" s="8" t="s">
        <v>46</v>
      </c>
      <c r="W9" s="5">
        <v>18.149999999999999</v>
      </c>
      <c r="X9" s="3">
        <v>6</v>
      </c>
      <c r="Y9" s="9"/>
      <c r="Z9" s="1" t="s">
        <v>5</v>
      </c>
      <c r="AA9" s="8" t="s">
        <v>132</v>
      </c>
      <c r="AB9" s="3">
        <v>26</v>
      </c>
      <c r="AC9" s="12"/>
    </row>
    <row r="10" spans="1:29" x14ac:dyDescent="0.25">
      <c r="A10" s="13" t="s">
        <v>6</v>
      </c>
      <c r="B10" s="66" t="s">
        <v>127</v>
      </c>
      <c r="C10" s="5">
        <v>26.98</v>
      </c>
      <c r="D10" s="3">
        <v>5</v>
      </c>
      <c r="E10" s="14"/>
      <c r="F10" s="1" t="s">
        <v>6</v>
      </c>
      <c r="G10" s="8" t="s">
        <v>65</v>
      </c>
      <c r="H10" s="5" t="s">
        <v>145</v>
      </c>
      <c r="I10" s="3">
        <v>5</v>
      </c>
      <c r="J10" s="14"/>
      <c r="K10" s="1" t="s">
        <v>6</v>
      </c>
      <c r="L10" s="8" t="s">
        <v>65</v>
      </c>
      <c r="M10" s="5" t="s">
        <v>151</v>
      </c>
      <c r="N10" s="3">
        <v>5</v>
      </c>
      <c r="O10" s="14"/>
      <c r="P10" s="1" t="s">
        <v>6</v>
      </c>
      <c r="Q10" s="8" t="s">
        <v>66</v>
      </c>
      <c r="R10" s="5">
        <v>42.43</v>
      </c>
      <c r="S10" s="3">
        <v>5</v>
      </c>
      <c r="T10" s="14"/>
      <c r="U10" s="1" t="s">
        <v>6</v>
      </c>
      <c r="V10" s="8" t="s">
        <v>132</v>
      </c>
      <c r="W10" s="5">
        <v>38</v>
      </c>
      <c r="X10" s="3">
        <v>5</v>
      </c>
      <c r="Y10" s="9"/>
      <c r="Z10" s="1" t="s">
        <v>6</v>
      </c>
      <c r="AA10" s="8" t="s">
        <v>65</v>
      </c>
      <c r="AB10" s="3">
        <v>23</v>
      </c>
      <c r="AC10" s="12"/>
    </row>
    <row r="11" spans="1:29" x14ac:dyDescent="0.25">
      <c r="A11" s="13" t="s">
        <v>7</v>
      </c>
      <c r="B11" s="8" t="s">
        <v>23</v>
      </c>
      <c r="C11" s="5">
        <v>27.4</v>
      </c>
      <c r="D11" s="3">
        <v>4</v>
      </c>
      <c r="E11" s="14"/>
      <c r="F11" s="94" t="s">
        <v>7</v>
      </c>
      <c r="G11" s="8" t="s">
        <v>44</v>
      </c>
      <c r="H11" s="5" t="s">
        <v>60</v>
      </c>
      <c r="I11" s="3">
        <v>0</v>
      </c>
      <c r="J11" s="14"/>
      <c r="K11" s="1" t="s">
        <v>7</v>
      </c>
      <c r="L11" s="8" t="s">
        <v>44</v>
      </c>
      <c r="M11" s="5" t="s">
        <v>148</v>
      </c>
      <c r="N11" s="3">
        <v>4</v>
      </c>
      <c r="O11" s="14"/>
      <c r="P11" s="1" t="s">
        <v>7</v>
      </c>
      <c r="Q11" s="8" t="s">
        <v>65</v>
      </c>
      <c r="R11" s="5">
        <v>35.39</v>
      </c>
      <c r="S11" s="3">
        <v>4</v>
      </c>
      <c r="T11" s="14"/>
      <c r="U11" s="1" t="s">
        <v>7</v>
      </c>
      <c r="V11" s="8" t="s">
        <v>45</v>
      </c>
      <c r="W11" s="5" t="s">
        <v>156</v>
      </c>
      <c r="X11" s="3">
        <v>4</v>
      </c>
      <c r="Y11" s="9"/>
      <c r="Z11" s="1" t="s">
        <v>7</v>
      </c>
      <c r="AA11" s="8" t="s">
        <v>66</v>
      </c>
      <c r="AB11" s="3">
        <v>19</v>
      </c>
      <c r="AC11" s="12"/>
    </row>
    <row r="12" spans="1:29" x14ac:dyDescent="0.25">
      <c r="A12" s="13" t="s">
        <v>8</v>
      </c>
      <c r="B12" s="8" t="s">
        <v>44</v>
      </c>
      <c r="C12" s="5">
        <v>28.49</v>
      </c>
      <c r="D12" s="3">
        <v>3</v>
      </c>
      <c r="E12" s="14"/>
      <c r="F12" s="120"/>
      <c r="G12" s="66" t="s">
        <v>127</v>
      </c>
      <c r="H12" s="5" t="s">
        <v>60</v>
      </c>
      <c r="I12" s="3">
        <v>0</v>
      </c>
      <c r="J12" s="14"/>
      <c r="K12" s="1" t="s">
        <v>8</v>
      </c>
      <c r="L12" s="66" t="s">
        <v>127</v>
      </c>
      <c r="M12" s="5" t="s">
        <v>149</v>
      </c>
      <c r="N12" s="3">
        <v>3</v>
      </c>
      <c r="O12" s="14"/>
      <c r="P12" s="1" t="s">
        <v>8</v>
      </c>
      <c r="Q12" s="8" t="s">
        <v>44</v>
      </c>
      <c r="R12" s="3">
        <v>34.380000000000003</v>
      </c>
      <c r="S12" s="3">
        <v>3</v>
      </c>
      <c r="T12" s="14"/>
      <c r="U12" s="1" t="s">
        <v>8</v>
      </c>
      <c r="V12" s="8" t="s">
        <v>44</v>
      </c>
      <c r="W12" s="5" t="s">
        <v>153</v>
      </c>
      <c r="X12" s="3">
        <v>3</v>
      </c>
      <c r="Y12" s="9"/>
      <c r="Z12" s="1" t="s">
        <v>8</v>
      </c>
      <c r="AA12" s="8" t="s">
        <v>44</v>
      </c>
      <c r="AB12" s="7">
        <v>13</v>
      </c>
      <c r="AC12" s="12"/>
    </row>
    <row r="13" spans="1:29" x14ac:dyDescent="0.25">
      <c r="A13" s="13" t="s">
        <v>9</v>
      </c>
      <c r="B13" s="8" t="s">
        <v>65</v>
      </c>
      <c r="C13" s="5">
        <v>28.81</v>
      </c>
      <c r="D13" s="3">
        <v>2</v>
      </c>
      <c r="E13" s="14"/>
      <c r="F13" s="120"/>
      <c r="G13" s="8" t="s">
        <v>66</v>
      </c>
      <c r="H13" s="5" t="s">
        <v>60</v>
      </c>
      <c r="I13" s="3">
        <v>0</v>
      </c>
      <c r="J13" s="14"/>
      <c r="K13" s="1" t="s">
        <v>9</v>
      </c>
      <c r="L13" s="8" t="s">
        <v>45</v>
      </c>
      <c r="M13" s="5" t="s">
        <v>152</v>
      </c>
      <c r="N13" s="3">
        <v>2</v>
      </c>
      <c r="O13" s="14"/>
      <c r="P13" s="1" t="s">
        <v>9</v>
      </c>
      <c r="Q13" s="8" t="s">
        <v>45</v>
      </c>
      <c r="R13" s="3">
        <v>32.08</v>
      </c>
      <c r="S13" s="3">
        <v>2</v>
      </c>
      <c r="T13" s="14"/>
      <c r="U13" s="1" t="s">
        <v>9</v>
      </c>
      <c r="V13" s="66" t="s">
        <v>127</v>
      </c>
      <c r="W13" s="5" t="s">
        <v>154</v>
      </c>
      <c r="X13" s="3">
        <v>2</v>
      </c>
      <c r="Y13" s="9"/>
      <c r="Z13" s="1" t="s">
        <v>9</v>
      </c>
      <c r="AA13" s="66" t="s">
        <v>127</v>
      </c>
      <c r="AB13" s="3">
        <v>11</v>
      </c>
      <c r="AC13" s="12"/>
    </row>
    <row r="14" spans="1:29" x14ac:dyDescent="0.25">
      <c r="A14" s="13" t="s">
        <v>10</v>
      </c>
      <c r="B14" s="8" t="s">
        <v>45</v>
      </c>
      <c r="C14" s="5">
        <v>29.82</v>
      </c>
      <c r="D14" s="3">
        <v>1</v>
      </c>
      <c r="E14" s="14"/>
      <c r="F14" s="109"/>
      <c r="G14" s="8" t="s">
        <v>45</v>
      </c>
      <c r="H14" s="5" t="s">
        <v>60</v>
      </c>
      <c r="I14" s="3">
        <v>0</v>
      </c>
      <c r="J14" s="14"/>
      <c r="K14" s="1" t="s">
        <v>10</v>
      </c>
      <c r="L14" s="8" t="s">
        <v>132</v>
      </c>
      <c r="M14" s="5" t="s">
        <v>150</v>
      </c>
      <c r="N14" s="3">
        <v>1</v>
      </c>
      <c r="O14" s="14"/>
      <c r="P14" s="1" t="s">
        <v>10</v>
      </c>
      <c r="Q14" s="66" t="s">
        <v>127</v>
      </c>
      <c r="R14" s="3">
        <v>13.45</v>
      </c>
      <c r="S14" s="3">
        <v>1</v>
      </c>
      <c r="T14" s="14"/>
      <c r="U14" s="1" t="s">
        <v>10</v>
      </c>
      <c r="V14" s="8" t="s">
        <v>66</v>
      </c>
      <c r="W14" s="5" t="s">
        <v>155</v>
      </c>
      <c r="X14" s="3">
        <v>1</v>
      </c>
      <c r="Y14" s="9"/>
      <c r="Z14" s="1" t="s">
        <v>10</v>
      </c>
      <c r="AA14" s="8" t="s">
        <v>45</v>
      </c>
      <c r="AB14" s="3">
        <v>9</v>
      </c>
      <c r="AC14" s="12"/>
    </row>
    <row r="15" spans="1:29" x14ac:dyDescent="0.25">
      <c r="A15" s="2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</row>
    <row r="16" spans="1:29" ht="39" customHeight="1" x14ac:dyDescent="0.25">
      <c r="A16" s="97" t="s">
        <v>102</v>
      </c>
      <c r="B16" s="98"/>
      <c r="C16" s="98"/>
      <c r="D16" s="99"/>
      <c r="E16" s="9"/>
      <c r="F16" s="80" t="s">
        <v>97</v>
      </c>
      <c r="G16" s="81"/>
      <c r="H16" s="81"/>
      <c r="I16" s="82"/>
      <c r="J16" s="16"/>
      <c r="K16" s="80" t="s">
        <v>98</v>
      </c>
      <c r="L16" s="81"/>
      <c r="M16" s="81"/>
      <c r="N16" s="82"/>
      <c r="O16" s="16"/>
      <c r="P16" s="80" t="s">
        <v>99</v>
      </c>
      <c r="Q16" s="81"/>
      <c r="R16" s="81"/>
      <c r="S16" s="82"/>
      <c r="T16" s="16"/>
      <c r="U16" s="80" t="s">
        <v>100</v>
      </c>
      <c r="V16" s="81"/>
      <c r="W16" s="81"/>
      <c r="X16" s="82"/>
      <c r="Y16" s="16"/>
      <c r="Z16" s="83" t="s">
        <v>101</v>
      </c>
      <c r="AA16" s="83"/>
      <c r="AB16" s="83"/>
      <c r="AC16" s="84"/>
    </row>
    <row r="17" spans="1:29" ht="15" customHeight="1" x14ac:dyDescent="0.25">
      <c r="A17" s="100"/>
      <c r="B17" s="101"/>
      <c r="C17" s="101"/>
      <c r="D17" s="102"/>
      <c r="E17" s="9"/>
      <c r="F17" s="85" t="s">
        <v>47</v>
      </c>
      <c r="G17" s="86"/>
      <c r="H17" s="87"/>
      <c r="I17" s="69" t="s">
        <v>49</v>
      </c>
      <c r="J17" s="9"/>
      <c r="K17" s="85" t="s">
        <v>47</v>
      </c>
      <c r="L17" s="86"/>
      <c r="M17" s="87"/>
      <c r="N17" s="69" t="s">
        <v>49</v>
      </c>
      <c r="O17" s="9"/>
      <c r="P17" s="85" t="s">
        <v>47</v>
      </c>
      <c r="Q17" s="86"/>
      <c r="R17" s="87"/>
      <c r="S17" s="69" t="s">
        <v>49</v>
      </c>
      <c r="T17" s="9"/>
      <c r="U17" s="85" t="s">
        <v>47</v>
      </c>
      <c r="V17" s="86"/>
      <c r="W17" s="87"/>
      <c r="X17" s="69" t="s">
        <v>49</v>
      </c>
      <c r="Y17" s="9"/>
      <c r="Z17" s="88" t="s">
        <v>47</v>
      </c>
      <c r="AA17" s="88"/>
      <c r="AB17" s="88"/>
      <c r="AC17" s="26" t="s">
        <v>49</v>
      </c>
    </row>
    <row r="18" spans="1:29" ht="15" customHeight="1" x14ac:dyDescent="0.25">
      <c r="A18" s="100"/>
      <c r="B18" s="101"/>
      <c r="C18" s="101"/>
      <c r="D18" s="102"/>
      <c r="E18" s="9"/>
      <c r="F18" s="1" t="s">
        <v>0</v>
      </c>
      <c r="G18" s="134" t="s">
        <v>17</v>
      </c>
      <c r="H18" s="135"/>
      <c r="I18" s="3">
        <v>11</v>
      </c>
      <c r="J18" s="9"/>
      <c r="K18" s="1" t="s">
        <v>0</v>
      </c>
      <c r="L18" s="134" t="s">
        <v>17</v>
      </c>
      <c r="M18" s="135"/>
      <c r="N18" s="7">
        <f>D4+I4</f>
        <v>22</v>
      </c>
      <c r="O18" s="9"/>
      <c r="P18" s="94" t="s">
        <v>0</v>
      </c>
      <c r="Q18" s="134" t="s">
        <v>17</v>
      </c>
      <c r="R18" s="135"/>
      <c r="S18" s="7">
        <f>D4+I4+N6</f>
        <v>31</v>
      </c>
      <c r="T18" s="9"/>
      <c r="U18" s="1" t="s">
        <v>0</v>
      </c>
      <c r="V18" s="134" t="s">
        <v>17</v>
      </c>
      <c r="W18" s="135"/>
      <c r="X18" s="7">
        <f>D4+I4+N6+S4</f>
        <v>42</v>
      </c>
      <c r="Y18" s="9"/>
      <c r="Z18" s="1" t="s">
        <v>0</v>
      </c>
      <c r="AA18" s="134" t="s">
        <v>17</v>
      </c>
      <c r="AB18" s="135"/>
      <c r="AC18" s="27">
        <f>AB4</f>
        <v>52</v>
      </c>
    </row>
    <row r="19" spans="1:29" ht="15" customHeight="1" x14ac:dyDescent="0.25">
      <c r="A19" s="100"/>
      <c r="B19" s="101"/>
      <c r="C19" s="101"/>
      <c r="D19" s="102"/>
      <c r="E19" s="9"/>
      <c r="F19" s="1" t="s">
        <v>1</v>
      </c>
      <c r="G19" s="134" t="s">
        <v>16</v>
      </c>
      <c r="H19" s="135"/>
      <c r="I19" s="3">
        <v>10</v>
      </c>
      <c r="J19" s="9"/>
      <c r="K19" s="1" t="s">
        <v>1</v>
      </c>
      <c r="L19" s="134" t="s">
        <v>16</v>
      </c>
      <c r="M19" s="135"/>
      <c r="N19" s="7">
        <f>D5+I5</f>
        <v>20</v>
      </c>
      <c r="O19" s="9"/>
      <c r="P19" s="109"/>
      <c r="Q19" s="134" t="s">
        <v>16</v>
      </c>
      <c r="R19" s="135"/>
      <c r="S19" s="7">
        <f>D5+I5+N4</f>
        <v>31</v>
      </c>
      <c r="T19" s="9"/>
      <c r="U19" s="1" t="s">
        <v>1</v>
      </c>
      <c r="V19" s="134" t="s">
        <v>16</v>
      </c>
      <c r="W19" s="135"/>
      <c r="X19" s="7">
        <f>+D5+I5+N4+S5</f>
        <v>41</v>
      </c>
      <c r="Y19" s="9"/>
      <c r="Z19" s="1" t="s">
        <v>1</v>
      </c>
      <c r="AA19" s="134" t="s">
        <v>16</v>
      </c>
      <c r="AB19" s="135"/>
      <c r="AC19" s="27">
        <f t="shared" ref="AC19:AC27" si="0">AB5</f>
        <v>52</v>
      </c>
    </row>
    <row r="20" spans="1:29" ht="15" customHeight="1" x14ac:dyDescent="0.25">
      <c r="A20" s="100"/>
      <c r="B20" s="101"/>
      <c r="C20" s="101"/>
      <c r="D20" s="102"/>
      <c r="E20" s="9"/>
      <c r="F20" s="1" t="s">
        <v>2</v>
      </c>
      <c r="G20" s="134" t="s">
        <v>46</v>
      </c>
      <c r="H20" s="135"/>
      <c r="I20" s="3">
        <v>9</v>
      </c>
      <c r="J20" s="9"/>
      <c r="K20" s="1" t="s">
        <v>2</v>
      </c>
      <c r="L20" s="134" t="s">
        <v>46</v>
      </c>
      <c r="M20" s="135"/>
      <c r="N20" s="7">
        <f>D6+I6</f>
        <v>18</v>
      </c>
      <c r="O20" s="9"/>
      <c r="P20" s="1" t="s">
        <v>2</v>
      </c>
      <c r="Q20" s="134" t="s">
        <v>46</v>
      </c>
      <c r="R20" s="135"/>
      <c r="S20" s="7">
        <f>D6+I6+N5</f>
        <v>28</v>
      </c>
      <c r="T20" s="9"/>
      <c r="U20" s="1" t="s">
        <v>2</v>
      </c>
      <c r="V20" s="134" t="s">
        <v>46</v>
      </c>
      <c r="W20" s="135"/>
      <c r="X20" s="7">
        <f>+D6+I6+N5+S6</f>
        <v>37</v>
      </c>
      <c r="Y20" s="9"/>
      <c r="Z20" s="1" t="s">
        <v>2</v>
      </c>
      <c r="AA20" s="134" t="s">
        <v>46</v>
      </c>
      <c r="AB20" s="135"/>
      <c r="AC20" s="27">
        <f t="shared" si="0"/>
        <v>43</v>
      </c>
    </row>
    <row r="21" spans="1:29" ht="15" customHeight="1" x14ac:dyDescent="0.25">
      <c r="A21" s="100"/>
      <c r="B21" s="101"/>
      <c r="C21" s="101"/>
      <c r="D21" s="102"/>
      <c r="E21" s="9"/>
      <c r="F21" s="1" t="s">
        <v>3</v>
      </c>
      <c r="G21" s="134" t="s">
        <v>21</v>
      </c>
      <c r="H21" s="135"/>
      <c r="I21" s="3">
        <v>8</v>
      </c>
      <c r="J21" s="9"/>
      <c r="K21" s="94" t="s">
        <v>3</v>
      </c>
      <c r="L21" s="89" t="s">
        <v>21</v>
      </c>
      <c r="M21" s="90"/>
      <c r="N21" s="7">
        <f>D7+I9</f>
        <v>14</v>
      </c>
      <c r="O21" s="9"/>
      <c r="P21" s="1" t="s">
        <v>3</v>
      </c>
      <c r="Q21" s="89" t="s">
        <v>21</v>
      </c>
      <c r="R21" s="90"/>
      <c r="S21" s="7">
        <f>D7+I9+N8</f>
        <v>21</v>
      </c>
      <c r="T21" s="9"/>
      <c r="U21" s="1" t="s">
        <v>3</v>
      </c>
      <c r="V21" s="89" t="s">
        <v>21</v>
      </c>
      <c r="W21" s="90"/>
      <c r="X21" s="7">
        <f>+D7+I9+N8+S8</f>
        <v>28</v>
      </c>
      <c r="Y21" s="9"/>
      <c r="Z21" s="1" t="s">
        <v>3</v>
      </c>
      <c r="AA21" s="89" t="s">
        <v>21</v>
      </c>
      <c r="AB21" s="90"/>
      <c r="AC21" s="27">
        <f t="shared" si="0"/>
        <v>37</v>
      </c>
    </row>
    <row r="22" spans="1:29" ht="15" customHeight="1" x14ac:dyDescent="0.25">
      <c r="A22" s="100"/>
      <c r="B22" s="101"/>
      <c r="C22" s="101"/>
      <c r="D22" s="102"/>
      <c r="E22" s="9"/>
      <c r="F22" s="1" t="s">
        <v>4</v>
      </c>
      <c r="G22" s="134" t="s">
        <v>66</v>
      </c>
      <c r="H22" s="135"/>
      <c r="I22" s="3">
        <v>7</v>
      </c>
      <c r="J22" s="9"/>
      <c r="K22" s="109"/>
      <c r="L22" s="89" t="s">
        <v>132</v>
      </c>
      <c r="M22" s="90"/>
      <c r="N22" s="7">
        <f>D9+I7</f>
        <v>14</v>
      </c>
      <c r="O22" s="9"/>
      <c r="P22" s="1" t="s">
        <v>4</v>
      </c>
      <c r="Q22" s="93" t="s">
        <v>23</v>
      </c>
      <c r="R22" s="93"/>
      <c r="S22" s="7">
        <f>D11+I8+N7</f>
        <v>19</v>
      </c>
      <c r="T22" s="9"/>
      <c r="U22" s="1" t="s">
        <v>4</v>
      </c>
      <c r="V22" s="93" t="s">
        <v>23</v>
      </c>
      <c r="W22" s="93"/>
      <c r="X22" s="7">
        <f>+D11+I8+N7+S7</f>
        <v>27</v>
      </c>
      <c r="Y22" s="9"/>
      <c r="Z22" s="1" t="s">
        <v>4</v>
      </c>
      <c r="AA22" s="93" t="s">
        <v>23</v>
      </c>
      <c r="AB22" s="93"/>
      <c r="AC22" s="27">
        <f t="shared" si="0"/>
        <v>35</v>
      </c>
    </row>
    <row r="23" spans="1:29" ht="15" customHeight="1" x14ac:dyDescent="0.25">
      <c r="A23" s="100"/>
      <c r="B23" s="101"/>
      <c r="C23" s="101"/>
      <c r="D23" s="102"/>
      <c r="E23" s="9"/>
      <c r="F23" s="1" t="s">
        <v>5</v>
      </c>
      <c r="G23" s="134" t="s">
        <v>132</v>
      </c>
      <c r="H23" s="135"/>
      <c r="I23" s="3">
        <v>6</v>
      </c>
      <c r="J23" s="9"/>
      <c r="K23" s="1" t="s">
        <v>5</v>
      </c>
      <c r="L23" s="93" t="s">
        <v>23</v>
      </c>
      <c r="M23" s="93"/>
      <c r="N23" s="7">
        <f>D11+I8</f>
        <v>11</v>
      </c>
      <c r="O23" s="9"/>
      <c r="P23" s="1" t="s">
        <v>5</v>
      </c>
      <c r="Q23" s="89" t="s">
        <v>132</v>
      </c>
      <c r="R23" s="90"/>
      <c r="S23" s="7">
        <f>D9+I7+N14</f>
        <v>15</v>
      </c>
      <c r="T23" s="9"/>
      <c r="U23" s="1" t="s">
        <v>5</v>
      </c>
      <c r="V23" s="118" t="s">
        <v>132</v>
      </c>
      <c r="W23" s="119"/>
      <c r="X23" s="7">
        <f>+D9+I7+N14+S9</f>
        <v>21</v>
      </c>
      <c r="Y23" s="9"/>
      <c r="Z23" s="1" t="s">
        <v>5</v>
      </c>
      <c r="AA23" s="118" t="s">
        <v>132</v>
      </c>
      <c r="AB23" s="119"/>
      <c r="AC23" s="27">
        <f t="shared" si="0"/>
        <v>26</v>
      </c>
    </row>
    <row r="24" spans="1:29" ht="15" customHeight="1" x14ac:dyDescent="0.25">
      <c r="A24" s="100"/>
      <c r="B24" s="101"/>
      <c r="C24" s="101"/>
      <c r="D24" s="102"/>
      <c r="E24" s="9"/>
      <c r="F24" s="1" t="s">
        <v>6</v>
      </c>
      <c r="G24" s="136" t="s">
        <v>127</v>
      </c>
      <c r="H24" s="137"/>
      <c r="I24" s="3">
        <v>5</v>
      </c>
      <c r="J24" s="9"/>
      <c r="K24" s="94" t="s">
        <v>6</v>
      </c>
      <c r="L24" s="134" t="s">
        <v>66</v>
      </c>
      <c r="M24" s="135"/>
      <c r="N24" s="7">
        <f>D8+I13</f>
        <v>7</v>
      </c>
      <c r="O24" s="9"/>
      <c r="P24" s="1" t="s">
        <v>6</v>
      </c>
      <c r="Q24" s="134" t="s">
        <v>66</v>
      </c>
      <c r="R24" s="135"/>
      <c r="S24" s="7">
        <f>D8+I13+N9</f>
        <v>13</v>
      </c>
      <c r="T24" s="9"/>
      <c r="U24" s="1" t="s">
        <v>6</v>
      </c>
      <c r="V24" s="118" t="s">
        <v>66</v>
      </c>
      <c r="W24" s="119"/>
      <c r="X24" s="7">
        <f>+D8+I13+N9+S10</f>
        <v>18</v>
      </c>
      <c r="Y24" s="9"/>
      <c r="Z24" s="1" t="s">
        <v>6</v>
      </c>
      <c r="AA24" s="118" t="s">
        <v>65</v>
      </c>
      <c r="AB24" s="119"/>
      <c r="AC24" s="27">
        <f t="shared" si="0"/>
        <v>23</v>
      </c>
    </row>
    <row r="25" spans="1:29" ht="15" customHeight="1" x14ac:dyDescent="0.25">
      <c r="A25" s="100"/>
      <c r="B25" s="101"/>
      <c r="C25" s="101"/>
      <c r="D25" s="102"/>
      <c r="E25" s="9"/>
      <c r="F25" s="1" t="s">
        <v>7</v>
      </c>
      <c r="G25" s="134" t="s">
        <v>23</v>
      </c>
      <c r="H25" s="135"/>
      <c r="I25" s="3">
        <v>4</v>
      </c>
      <c r="J25" s="9"/>
      <c r="K25" s="109"/>
      <c r="L25" s="93" t="s">
        <v>65</v>
      </c>
      <c r="M25" s="93"/>
      <c r="N25" s="7">
        <f>D13+I10</f>
        <v>7</v>
      </c>
      <c r="O25" s="9"/>
      <c r="P25" s="1" t="s">
        <v>7</v>
      </c>
      <c r="Q25" s="93" t="s">
        <v>65</v>
      </c>
      <c r="R25" s="93"/>
      <c r="S25" s="7">
        <f>D13+I10+N10</f>
        <v>12</v>
      </c>
      <c r="T25" s="9"/>
      <c r="U25" s="1" t="s">
        <v>7</v>
      </c>
      <c r="V25" s="118" t="s">
        <v>65</v>
      </c>
      <c r="W25" s="119"/>
      <c r="X25" s="7">
        <f>+D13+I10+N10+S11</f>
        <v>16</v>
      </c>
      <c r="Y25" s="9"/>
      <c r="Z25" s="1" t="s">
        <v>7</v>
      </c>
      <c r="AA25" s="118" t="s">
        <v>66</v>
      </c>
      <c r="AB25" s="119"/>
      <c r="AC25" s="27">
        <f t="shared" si="0"/>
        <v>19</v>
      </c>
    </row>
    <row r="26" spans="1:29" ht="15" customHeight="1" x14ac:dyDescent="0.25">
      <c r="A26" s="100"/>
      <c r="B26" s="101"/>
      <c r="C26" s="101"/>
      <c r="D26" s="102"/>
      <c r="E26" s="138"/>
      <c r="F26" s="1" t="s">
        <v>8</v>
      </c>
      <c r="G26" s="134" t="s">
        <v>44</v>
      </c>
      <c r="H26" s="135"/>
      <c r="I26" s="3">
        <v>3</v>
      </c>
      <c r="J26" s="9"/>
      <c r="K26" s="1" t="s">
        <v>8</v>
      </c>
      <c r="L26" s="136" t="s">
        <v>127</v>
      </c>
      <c r="M26" s="137"/>
      <c r="N26" s="7">
        <f>D10+I12</f>
        <v>5</v>
      </c>
      <c r="O26" s="9"/>
      <c r="P26" s="1" t="s">
        <v>8</v>
      </c>
      <c r="Q26" s="136" t="s">
        <v>127</v>
      </c>
      <c r="R26" s="137"/>
      <c r="S26" s="7">
        <f>D10+I12+N12</f>
        <v>8</v>
      </c>
      <c r="T26" s="9"/>
      <c r="U26" s="1" t="s">
        <v>8</v>
      </c>
      <c r="V26" s="134" t="s">
        <v>44</v>
      </c>
      <c r="W26" s="135"/>
      <c r="X26" s="7">
        <f>+D12+I11+N11+S12</f>
        <v>10</v>
      </c>
      <c r="Y26" s="9"/>
      <c r="Z26" s="1" t="s">
        <v>8</v>
      </c>
      <c r="AA26" s="134" t="s">
        <v>44</v>
      </c>
      <c r="AB26" s="135"/>
      <c r="AC26" s="27">
        <f t="shared" si="0"/>
        <v>13</v>
      </c>
    </row>
    <row r="27" spans="1:29" x14ac:dyDescent="0.25">
      <c r="A27" s="100"/>
      <c r="B27" s="101"/>
      <c r="C27" s="101"/>
      <c r="D27" s="102"/>
      <c r="E27" s="138"/>
      <c r="F27" s="1" t="s">
        <v>9</v>
      </c>
      <c r="G27" s="134" t="s">
        <v>65</v>
      </c>
      <c r="H27" s="135"/>
      <c r="I27" s="3">
        <v>2</v>
      </c>
      <c r="J27" s="9"/>
      <c r="K27" s="1" t="s">
        <v>9</v>
      </c>
      <c r="L27" s="134" t="s">
        <v>44</v>
      </c>
      <c r="M27" s="135"/>
      <c r="N27" s="7">
        <f>D12+I11</f>
        <v>3</v>
      </c>
      <c r="O27" s="9"/>
      <c r="P27" s="1" t="s">
        <v>9</v>
      </c>
      <c r="Q27" s="134" t="s">
        <v>44</v>
      </c>
      <c r="R27" s="135"/>
      <c r="S27" s="7">
        <f>D12+I11+N11</f>
        <v>7</v>
      </c>
      <c r="T27" s="9"/>
      <c r="U27" s="1" t="s">
        <v>9</v>
      </c>
      <c r="V27" s="136" t="s">
        <v>127</v>
      </c>
      <c r="W27" s="137"/>
      <c r="X27" s="7">
        <f>+D10+I12+N12+S14</f>
        <v>9</v>
      </c>
      <c r="Y27" s="9"/>
      <c r="Z27" s="1" t="s">
        <v>9</v>
      </c>
      <c r="AA27" s="136" t="s">
        <v>127</v>
      </c>
      <c r="AB27" s="137"/>
      <c r="AC27" s="27">
        <f t="shared" si="0"/>
        <v>11</v>
      </c>
    </row>
    <row r="28" spans="1:29" ht="15.75" thickBot="1" x14ac:dyDescent="0.3">
      <c r="A28" s="103"/>
      <c r="B28" s="104"/>
      <c r="C28" s="104"/>
      <c r="D28" s="105"/>
      <c r="E28" s="139"/>
      <c r="F28" s="28" t="s">
        <v>10</v>
      </c>
      <c r="G28" s="140" t="s">
        <v>45</v>
      </c>
      <c r="H28" s="141"/>
      <c r="I28" s="29">
        <v>1</v>
      </c>
      <c r="J28" s="15"/>
      <c r="K28" s="28" t="s">
        <v>10</v>
      </c>
      <c r="L28" s="140" t="s">
        <v>45</v>
      </c>
      <c r="M28" s="141"/>
      <c r="N28" s="11">
        <f>D14+I14</f>
        <v>1</v>
      </c>
      <c r="O28" s="15"/>
      <c r="P28" s="28" t="s">
        <v>10</v>
      </c>
      <c r="Q28" s="140" t="s">
        <v>45</v>
      </c>
      <c r="R28" s="141"/>
      <c r="S28" s="11">
        <f>D14+I11+N11</f>
        <v>5</v>
      </c>
      <c r="T28" s="15"/>
      <c r="U28" s="28" t="s">
        <v>10</v>
      </c>
      <c r="V28" s="140" t="s">
        <v>45</v>
      </c>
      <c r="W28" s="141"/>
      <c r="X28" s="11">
        <f>+D14+I14+N13+S13</f>
        <v>5</v>
      </c>
      <c r="Y28" s="15"/>
      <c r="Z28" s="28" t="s">
        <v>10</v>
      </c>
      <c r="AA28" s="140" t="s">
        <v>45</v>
      </c>
      <c r="AB28" s="141"/>
      <c r="AC28" s="30">
        <f>AB14</f>
        <v>9</v>
      </c>
    </row>
  </sheetData>
  <mergeCells count="83">
    <mergeCell ref="Q28:R28"/>
    <mergeCell ref="P18:P19"/>
    <mergeCell ref="F11:F14"/>
    <mergeCell ref="G28:H28"/>
    <mergeCell ref="L26:M26"/>
    <mergeCell ref="L28:M28"/>
    <mergeCell ref="K21:K22"/>
    <mergeCell ref="K24:K25"/>
    <mergeCell ref="V28:W28"/>
    <mergeCell ref="AA28:AB28"/>
    <mergeCell ref="Z3:AA3"/>
    <mergeCell ref="Z16:AC16"/>
    <mergeCell ref="AA18:AB18"/>
    <mergeCell ref="AA20:AB20"/>
    <mergeCell ref="V23:W23"/>
    <mergeCell ref="AA23:AB23"/>
    <mergeCell ref="AA24:AB24"/>
    <mergeCell ref="AA26:AB26"/>
    <mergeCell ref="A1:AC1"/>
    <mergeCell ref="A2:D2"/>
    <mergeCell ref="F2:I2"/>
    <mergeCell ref="K2:N2"/>
    <mergeCell ref="P2:S2"/>
    <mergeCell ref="U2:X2"/>
    <mergeCell ref="Z2:AB2"/>
    <mergeCell ref="A3:B3"/>
    <mergeCell ref="F3:G3"/>
    <mergeCell ref="K3:L3"/>
    <mergeCell ref="P3:Q3"/>
    <mergeCell ref="U3:V3"/>
    <mergeCell ref="A16:D28"/>
    <mergeCell ref="F16:I16"/>
    <mergeCell ref="K16:N16"/>
    <mergeCell ref="P16:S16"/>
    <mergeCell ref="U16:X16"/>
    <mergeCell ref="G18:H18"/>
    <mergeCell ref="L18:M18"/>
    <mergeCell ref="Q18:R18"/>
    <mergeCell ref="V18:W18"/>
    <mergeCell ref="G20:H20"/>
    <mergeCell ref="L20:M20"/>
    <mergeCell ref="Q20:R20"/>
    <mergeCell ref="V20:W20"/>
    <mergeCell ref="G23:H23"/>
    <mergeCell ref="L23:M23"/>
    <mergeCell ref="Q23:R23"/>
    <mergeCell ref="F17:H17"/>
    <mergeCell ref="K17:M17"/>
    <mergeCell ref="P17:R17"/>
    <mergeCell ref="U17:W17"/>
    <mergeCell ref="Z17:AB17"/>
    <mergeCell ref="G19:H19"/>
    <mergeCell ref="L19:M19"/>
    <mergeCell ref="Q19:R19"/>
    <mergeCell ref="V19:W19"/>
    <mergeCell ref="AA19:AB19"/>
    <mergeCell ref="AA25:AB25"/>
    <mergeCell ref="G21:H21"/>
    <mergeCell ref="L21:M21"/>
    <mergeCell ref="Q21:R21"/>
    <mergeCell ref="V21:W21"/>
    <mergeCell ref="AA21:AB21"/>
    <mergeCell ref="G22:H22"/>
    <mergeCell ref="L22:M22"/>
    <mergeCell ref="Q22:R22"/>
    <mergeCell ref="V22:W22"/>
    <mergeCell ref="AA22:AB22"/>
    <mergeCell ref="G24:H24"/>
    <mergeCell ref="L24:M24"/>
    <mergeCell ref="Q24:R24"/>
    <mergeCell ref="V24:W24"/>
    <mergeCell ref="G26:H26"/>
    <mergeCell ref="Q26:R26"/>
    <mergeCell ref="V26:W26"/>
    <mergeCell ref="G25:H25"/>
    <mergeCell ref="L25:M25"/>
    <mergeCell ref="Q25:R25"/>
    <mergeCell ref="V25:W25"/>
    <mergeCell ref="G27:H27"/>
    <mergeCell ref="L27:M27"/>
    <mergeCell ref="Q27:R27"/>
    <mergeCell ref="V27:W27"/>
    <mergeCell ref="AA27:AB2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CESA® Téli Liga (Összetett)</vt:lpstr>
      <vt:lpstr>CESA® Téli Liga 1. forduló</vt:lpstr>
      <vt:lpstr>CESA® Téli Liga 2. forduló "A"</vt:lpstr>
      <vt:lpstr>CESA® Téli Liga 2. forduló "B"</vt:lpstr>
      <vt:lpstr>CESA® Téli Liga 3. forduló "A"</vt:lpstr>
      <vt:lpstr>CESA® Téli Liga 3. forduló "B"</vt:lpstr>
      <vt:lpstr>CESA® Téli Liga 4. forduló "A"</vt:lpstr>
      <vt:lpstr>CESA® Téli Liga 4. forduló "B"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KOVÁCS</dc:creator>
  <cp:lastModifiedBy>Kovács Ferenc</cp:lastModifiedBy>
  <dcterms:created xsi:type="dcterms:W3CDTF">2020-12-07T08:12:56Z</dcterms:created>
  <dcterms:modified xsi:type="dcterms:W3CDTF">2021-03-14T14:27:22Z</dcterms:modified>
</cp:coreProperties>
</file>